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E043BC4A-A6B8-4620-8492-C38D12D23EB2}" xr6:coauthVersionLast="47" xr6:coauthVersionMax="47" xr10:uidLastSave="{00000000-0000-0000-0000-000000000000}"/>
  <bookViews>
    <workbookView xWindow="28680" yWindow="-120" windowWidth="29040" windowHeight="15840" xr2:uid="{00000000-000D-0000-FFFF-FFFF00000000}"/>
  </bookViews>
  <sheets>
    <sheet name="Standard Permit GRA1" sheetId="1" r:id="rId1"/>
  </sheets>
  <definedNames>
    <definedName name="_xlnm.Print_Titles" localSheetId="0">'Standard Permit GRA1'!$31:$33</definedName>
    <definedName name="Z_21207DE7_0DDE_4D0B_A424_87C74D55C6BE_.wvu.Cols" localSheetId="0" hidden="1">'Standard Permit GRA1'!$A:$A</definedName>
    <definedName name="Z_21207DE7_0DDE_4D0B_A424_87C74D55C6BE_.wvu.Rows" localSheetId="0" hidden="1">'Standard Permit GRA1'!$51:$84</definedName>
    <definedName name="Z_2C03A5DE_F303_42BC_97D4_2B4FC543BCB1_.wvu.Cols" localSheetId="0" hidden="1">'Standard Permit GRA1'!$A:$A</definedName>
    <definedName name="Z_2C03A5DE_F303_42BC_97D4_2B4FC543BCB1_.wvu.PrintTitles" localSheetId="0" hidden="1">'Standard Permit GRA1'!$31:$33</definedName>
    <definedName name="Z_2C03A5DE_F303_42BC_97D4_2B4FC543BCB1_.wvu.Rows" localSheetId="0" hidden="1">'Standard Permit GRA1'!$51:$84</definedName>
    <definedName name="Z_8325B47A_CA89_47A4_84F4_EFB1FB496ADD_.wvu.Cols" localSheetId="0" hidden="1">'Standard Permit GRA1'!$A:$A</definedName>
    <definedName name="Z_8325B47A_CA89_47A4_84F4_EFB1FB496ADD_.wvu.Rows" localSheetId="0" hidden="1">'Standard Permit GRA1'!$51:$84</definedName>
    <definedName name="Z_9BB95D69_0A19_48BB_8B42_276CC8A225B1_.wvu.Cols" localSheetId="0" hidden="1">'Standard Permit GRA1'!$A:$A</definedName>
    <definedName name="Z_9BB95D69_0A19_48BB_8B42_276CC8A225B1_.wvu.PrintTitles" localSheetId="0" hidden="1">'Standard Permit GRA1'!$31:$33</definedName>
    <definedName name="Z_9BB95D69_0A19_48BB_8B42_276CC8A225B1_.wvu.Rows" localSheetId="0" hidden="1">'Standard Permit GRA1'!$51:$84</definedName>
    <definedName name="Z_AB8A2386_92C4_44FD_A493_C32F59AC0CD4_.wvu.Cols" localSheetId="0" hidden="1">'Standard Permit GRA1'!$A:$A</definedName>
    <definedName name="Z_AB8A2386_92C4_44FD_A493_C32F59AC0CD4_.wvu.Rows" localSheetId="0" hidden="1">'Standard Permit GRA1'!$51:$84</definedName>
    <definedName name="Z_D69022FF_D4DC_475E_8EF6_D420388CEAAD_.wvu.Cols" localSheetId="0" hidden="1">'Standard Permit GRA1'!$A:$A</definedName>
    <definedName name="Z_D69022FF_D4DC_475E_8EF6_D420388CEAAD_.wvu.Rows" localSheetId="0" hidden="1">'Standard Permit GRA1'!$51:$84</definedName>
    <definedName name="Z_D7B45D4B_737E_4D9A_9F03_F921B1C92CD6_.wvu.Cols" localSheetId="0" hidden="1">'Standard Permit GRA1'!$A:$A</definedName>
    <definedName name="Z_D7B45D4B_737E_4D9A_9F03_F921B1C92CD6_.wvu.Rows" localSheetId="0" hidden="1">'Standard Permit GRA1'!$51:$84</definedName>
    <definedName name="Z_DC5C2FF1_5055_43B5_BA5A_4212100D6810_.wvu.Cols" localSheetId="0" hidden="1">'Standard Permit GRA1'!$A:$A</definedName>
    <definedName name="Z_DC5C2FF1_5055_43B5_BA5A_4212100D6810_.wvu.PrintTitles" localSheetId="0" hidden="1">'Standard Permit GRA1'!$31:$33</definedName>
    <definedName name="Z_DC5C2FF1_5055_43B5_BA5A_4212100D6810_.wvu.Rows" localSheetId="0" hidden="1">'Standard Permit GRA1'!$51:$84</definedName>
    <definedName name="Z_E22DC74E_5CB7_4A72_85F7_D5E8B2B2A91F_.wvu.Cols" localSheetId="0" hidden="1">'Standard Permit GRA1'!$A:$A</definedName>
    <definedName name="Z_E22DC74E_5CB7_4A72_85F7_D5E8B2B2A91F_.wvu.PrintTitles" localSheetId="0" hidden="1">'Standard Permit GRA1'!$31:$33</definedName>
    <definedName name="Z_E22DC74E_5CB7_4A72_85F7_D5E8B2B2A91F_.wvu.Rows" localSheetId="0" hidden="1">'Standard Permit GRA1'!$51:$84</definedName>
    <definedName name="Z_E97D51D5_82FC_4DA7_B710_6C2F2168E4A9_.wvu.Cols" localSheetId="0" hidden="1">'Standard Permit GRA1'!$A:$A</definedName>
    <definedName name="Z_E97D51D5_82FC_4DA7_B710_6C2F2168E4A9_.wvu.PrintTitles" localSheetId="0" hidden="1">'Standard Permit GRA1'!$31:$33</definedName>
    <definedName name="Z_E97D51D5_82FC_4DA7_B710_6C2F2168E4A9_.wvu.Rows" localSheetId="0" hidden="1">'Standard Permit GRA1'!$51:$84</definedName>
    <definedName name="Z_EA40B971_D450_417D_A0A5_3B4314A4864A_.wvu.Cols" localSheetId="0" hidden="1">'Standard Permit GRA1'!$A:$A</definedName>
    <definedName name="Z_EA40B971_D450_417D_A0A5_3B4314A4864A_.wvu.Rows" localSheetId="0" hidden="1">'Standard Permit GRA1'!$51:$84</definedName>
  </definedNames>
  <calcPr calcId="191029"/>
  <customWorkbookViews>
    <customWorkbookView name="samantha.evans - Personal View" guid="{E97D51D5-82FC-4DA7-B710-6C2F2168E4A9}" mergeInterval="0" personalView="1" maximized="1" xWindow="1912" yWindow="-8" windowWidth="1936" windowHeight="1056" activeSheetId="1" showComments="commIndAndComment"/>
    <customWorkbookView name="dwilley - Personal View" guid="{2C03A5DE-F303-42BC-97D4-2B4FC543BCB1}" mergeInterval="0" personalView="1" maximized="1" xWindow="1" yWindow="1" windowWidth="1276" windowHeight="804" activeSheetId="1"/>
    <customWorkbookView name="eigurube - Personal View" guid="{DC5C2FF1-5055-43B5-BA5A-4212100D6810}" mergeInterval="0" personalView="1" maximized="1" xWindow="1" yWindow="1" windowWidth="1276" windowHeight="794" activeSheetId="1"/>
    <customWorkbookView name="hstephens - Personal View" guid="{9BB95D69-0A19-48BB-8B42-276CC8A225B1}" mergeInterval="0" personalView="1" maximized="1" xWindow="1" yWindow="1" windowWidth="1676" windowHeight="820" activeSheetId="1"/>
    <customWorkbookView name="Wheadon - Personal View" guid="{AB8A2386-92C4-44FD-A493-C32F59AC0CD4}" mergeInterval="0" personalView="1" maximized="1" windowWidth="1596" windowHeight="675" activeSheetId="1"/>
    <customWorkbookView name="MAHARVEY - Personal View" guid="{8325B47A-CA89-47A4-84F4-EFB1FB496ADD}" mergeInterval="0" personalView="1" maximized="1" windowWidth="1276" windowHeight="634" activeSheetId="1"/>
    <customWorkbookView name="  - Personal View" guid="{D7B45D4B-737E-4D9A-9F03-F921B1C92CD6}" mergeInterval="0" personalView="1" maximized="1" windowWidth="1020" windowHeight="569" activeSheetId="1"/>
    <customWorkbookView name="AHANDOO - Personal View" guid="{EA40B971-D450-417D-A0A5-3B4314A4864A}" mergeInterval="0" personalView="1" maximized="1" windowWidth="657" windowHeight="600" activeSheetId="1"/>
    <customWorkbookView name="tina_b - Personal View" guid="{21207DE7-0DDE-4D0B-A424-87C74D55C6BE}" mergeInterval="0" personalView="1" maximized="1" xWindow="1" yWindow="1" windowWidth="1596" windowHeight="670" activeSheetId="1"/>
    <customWorkbookView name="hleberman - Personal View" guid="{D69022FF-D4DC-475E-8EF6-D420388CEAAD}" mergeInterval="0" personalView="1" maximized="1" xWindow="1" yWindow="1" windowWidth="1276" windowHeight="794" activeSheetId="1"/>
    <customWorkbookView name="Louise Bailey - Personal View" guid="{E22DC74E-5CB7-4A72-85F7-D5E8B2B2A91F}" mergeInterval="0" personalView="1" maximized="1" xWindow="-1288" yWindow="-8" windowWidth="1296" windowHeight="10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1" i="1" l="1"/>
  <c r="J61" i="1" s="1"/>
  <c r="K61" i="1" s="1"/>
  <c r="I61" i="1"/>
  <c r="H62" i="1"/>
  <c r="I62" i="1"/>
  <c r="J62" i="1"/>
  <c r="K62" i="1" s="1"/>
  <c r="H63" i="1"/>
  <c r="J63" i="1" s="1"/>
  <c r="K63" i="1" s="1"/>
  <c r="I63" i="1"/>
  <c r="H64" i="1"/>
  <c r="I64" i="1"/>
  <c r="J64" i="1"/>
  <c r="K64" i="1" s="1"/>
  <c r="H65" i="1"/>
  <c r="J65" i="1" s="1"/>
  <c r="K65" i="1" s="1"/>
  <c r="I65" i="1"/>
  <c r="H66" i="1"/>
  <c r="I66" i="1"/>
  <c r="J66" i="1"/>
  <c r="K66" i="1"/>
  <c r="H67" i="1"/>
  <c r="J67" i="1" s="1"/>
  <c r="K67" i="1" s="1"/>
  <c r="I67" i="1"/>
  <c r="H68" i="1"/>
  <c r="I68" i="1"/>
  <c r="J68" i="1"/>
  <c r="K68" i="1"/>
  <c r="H69" i="1"/>
  <c r="J69" i="1" s="1"/>
  <c r="K69" i="1" s="1"/>
  <c r="I69" i="1"/>
  <c r="H70" i="1"/>
  <c r="I70" i="1"/>
  <c r="J70" i="1"/>
  <c r="K70" i="1"/>
  <c r="H71" i="1"/>
  <c r="J71" i="1" s="1"/>
  <c r="K71" i="1" s="1"/>
  <c r="I71" i="1"/>
  <c r="H72" i="1"/>
  <c r="I72" i="1"/>
  <c r="J72" i="1"/>
  <c r="K72" i="1"/>
  <c r="H73" i="1"/>
  <c r="J73" i="1" s="1"/>
  <c r="K73" i="1" s="1"/>
  <c r="I73" i="1"/>
  <c r="H74" i="1"/>
  <c r="I74" i="1"/>
  <c r="J74" i="1"/>
  <c r="K74" i="1"/>
  <c r="H75" i="1"/>
  <c r="J75" i="1" s="1"/>
  <c r="K75" i="1" s="1"/>
  <c r="I75" i="1"/>
  <c r="H76" i="1"/>
  <c r="I76" i="1"/>
  <c r="J76" i="1"/>
  <c r="K76" i="1"/>
  <c r="H77" i="1"/>
  <c r="J77" i="1" s="1"/>
  <c r="K77" i="1" s="1"/>
  <c r="I77" i="1"/>
  <c r="H78" i="1"/>
  <c r="I78" i="1"/>
  <c r="J78" i="1"/>
  <c r="K78" i="1"/>
  <c r="H79" i="1"/>
  <c r="J79" i="1" s="1"/>
  <c r="K79" i="1" s="1"/>
  <c r="I79" i="1"/>
  <c r="H80" i="1"/>
  <c r="I80" i="1"/>
  <c r="J80" i="1"/>
  <c r="K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32" authorId="0" guid="{223BC2FC-FFAB-4592-95FE-8CD2BC3BC8A9}" shapeId="0" xr:uid="{00000000-0006-0000-0000-000001000000}">
      <text>
        <r>
          <rPr>
            <b/>
            <sz val="9"/>
            <color indexed="81"/>
            <rFont val="Tahoma"/>
            <charset val="1"/>
          </rPr>
          <t xml:space="preserve">Receptors </t>
        </r>
        <r>
          <rPr>
            <sz val="9"/>
            <color indexed="81"/>
            <rFont val="Tahoma"/>
            <charset val="1"/>
          </rPr>
          <t>to consider should include: atmosphere, land, surface waters, groundwater, humans, wildlife and their habitats. A single receptor may be at risk from several different sources and all must be addressed.</t>
        </r>
        <r>
          <rPr>
            <sz val="9"/>
            <color indexed="81"/>
            <rFont val="Tahoma"/>
            <charset val="1"/>
          </rPr>
          <t xml:space="preserve">
</t>
        </r>
      </text>
    </comment>
    <comment ref="C32" authorId="0" guid="{4595C6F4-123E-4D11-9F43-FE5227D4C942}" shapeId="0" xr:uid="{00000000-0006-0000-0000-000002000000}">
      <text>
        <r>
          <rPr>
            <sz val="9"/>
            <color indexed="81"/>
            <rFont val="Tahoma"/>
            <charset val="1"/>
          </rPr>
          <t xml:space="preserve">The </t>
        </r>
        <r>
          <rPr>
            <b/>
            <sz val="9"/>
            <color indexed="81"/>
            <rFont val="Tahoma"/>
            <charset val="1"/>
          </rPr>
          <t>Source</t>
        </r>
        <r>
          <rPr>
            <sz val="9"/>
            <color indexed="81"/>
            <rFont val="Tahoma"/>
            <charset val="1"/>
          </rPr>
          <t xml:space="preserve"> of hazard will be the activity or operation taking place for which a particular hazard may arise.</t>
        </r>
      </text>
    </comment>
    <comment ref="D32" authorId="0" guid="{BEE7E282-783D-4CB6-AE22-078C9B3E4A74}" shapeId="0" xr:uid="{00000000-0006-0000-0000-000003000000}">
      <text>
        <r>
          <rPr>
            <b/>
            <sz val="9"/>
            <color indexed="81"/>
            <rFont val="Tahoma"/>
            <charset val="1"/>
          </rPr>
          <t xml:space="preserve">Harm </t>
        </r>
        <r>
          <rPr>
            <sz val="9"/>
            <color indexed="81"/>
            <rFont val="Tahoma"/>
            <charset val="1"/>
          </rPr>
          <t>may arise when a specific hazard is realised.</t>
        </r>
      </text>
    </comment>
    <comment ref="E32" authorId="0" guid="{036CEEF7-B08B-4D7A-B7C7-B0A5A045BB67}" shapeId="0" xr:uid="{00000000-0006-0000-0000-000004000000}">
      <text>
        <r>
          <rPr>
            <b/>
            <sz val="9"/>
            <color indexed="81"/>
            <rFont val="Tahoma"/>
            <charset val="1"/>
          </rPr>
          <t>Pathways</t>
        </r>
        <r>
          <rPr>
            <sz val="9"/>
            <color indexed="81"/>
            <rFont val="Tahoma"/>
            <charset val="1"/>
          </rPr>
          <t xml:space="preserve"> are the routes or means by which defined hazards may potentially realise their consequences at the receptors.</t>
        </r>
        <r>
          <rPr>
            <sz val="9"/>
            <color indexed="81"/>
            <rFont val="Tahoma"/>
            <charset val="1"/>
          </rPr>
          <t xml:space="preserve">
</t>
        </r>
      </text>
    </comment>
    <comment ref="F32" authorId="0" guid="{565148AB-276E-4E54-BBA1-2F463D0516DC}" shapeId="0" xr:uid="{00000000-0006-0000-0000-000005000000}">
      <text>
        <r>
          <rPr>
            <b/>
            <sz val="9"/>
            <color indexed="81"/>
            <rFont val="Tahoma"/>
            <charset val="1"/>
          </rPr>
          <t>Probability of  exposure</t>
        </r>
        <r>
          <rPr>
            <sz val="9"/>
            <color indexed="81"/>
            <rFont val="Tahoma"/>
            <charset val="1"/>
          </rPr>
          <t xml:space="preserve"> is the likelihood of the receptors being exposed to the hazard.  Example definitions:
</t>
        </r>
        <r>
          <rPr>
            <b/>
            <sz val="9"/>
            <color indexed="81"/>
            <rFont val="Tahoma"/>
            <charset val="1"/>
          </rPr>
          <t xml:space="preserve">High </t>
        </r>
        <r>
          <rPr>
            <sz val="9"/>
            <color indexed="81"/>
            <rFont val="Tahoma"/>
            <charset val="1"/>
          </rPr>
          <t xml:space="preserve">– exposure is probable: direct exposure likely with no / few barriers between hazard source and receptor;
</t>
        </r>
        <r>
          <rPr>
            <b/>
            <sz val="9"/>
            <color indexed="81"/>
            <rFont val="Tahoma"/>
            <charset val="1"/>
          </rPr>
          <t>Medium</t>
        </r>
        <r>
          <rPr>
            <sz val="9"/>
            <color indexed="81"/>
            <rFont val="Tahoma"/>
            <charset val="1"/>
          </rPr>
          <t xml:space="preserve">  – exposure is fairly probable: feasible exposure possible - barriers to exposure less controllable;
</t>
        </r>
        <r>
          <rPr>
            <b/>
            <sz val="9"/>
            <color indexed="81"/>
            <rFont val="Tahoma"/>
            <charset val="1"/>
          </rPr>
          <t>Low</t>
        </r>
        <r>
          <rPr>
            <sz val="9"/>
            <color indexed="81"/>
            <rFont val="Tahoma"/>
            <charset val="1"/>
          </rPr>
          <t xml:space="preserve"> – exposure is unlikely: several barriers exist between hazards source and receptors to mitigate against exposure:
</t>
        </r>
        <r>
          <rPr>
            <b/>
            <sz val="9"/>
            <color indexed="81"/>
            <rFont val="Tahoma"/>
            <charset val="1"/>
          </rPr>
          <t xml:space="preserve">Very Low </t>
        </r>
        <r>
          <rPr>
            <sz val="9"/>
            <color indexed="81"/>
            <rFont val="Tahoma"/>
            <charset val="1"/>
          </rPr>
          <t>– exposure is very unlikely: effective, multiple barriers in place to mitigate against exposure.</t>
        </r>
        <r>
          <rPr>
            <sz val="9"/>
            <color indexed="81"/>
            <rFont val="Tahoma"/>
            <charset val="1"/>
          </rPr>
          <t xml:space="preserve">
</t>
        </r>
      </text>
    </comment>
    <comment ref="G32" authorId="0" guid="{25E15442-B232-48C6-9FDA-05D9D5E88B30}" shapeId="0" xr:uid="{00000000-0006-0000-0000-000006000000}">
      <text>
        <r>
          <rPr>
            <sz val="9"/>
            <color indexed="81"/>
            <rFont val="Tahoma"/>
            <charset val="1"/>
          </rPr>
          <t xml:space="preserve">The </t>
        </r>
        <r>
          <rPr>
            <b/>
            <sz val="9"/>
            <color indexed="81"/>
            <rFont val="Tahoma"/>
            <charset val="1"/>
          </rPr>
          <t xml:space="preserve">consequences </t>
        </r>
        <r>
          <rPr>
            <sz val="9"/>
            <color indexed="81"/>
            <rFont val="Tahoma"/>
            <charset val="1"/>
          </rPr>
          <t>of a hazard being realised may be actual or potential harm.  
This will include be on a high/medium/low/very low score using attributes and scaling to consider 'harm'.</t>
        </r>
        <r>
          <rPr>
            <sz val="9"/>
            <color indexed="81"/>
            <rFont val="Tahoma"/>
            <charset val="1"/>
          </rPr>
          <t xml:space="preserve">
</t>
        </r>
      </text>
    </comment>
    <comment ref="H32" authorId="0" guid="{A6AA20D7-4E5F-459E-A646-E9F6941BDFC4}" shapeId="0" xr:uid="{00000000-0006-0000-0000-000007000000}">
      <text>
        <r>
          <rPr>
            <b/>
            <sz val="9"/>
            <color indexed="81"/>
            <rFont val="Tahoma"/>
            <charset val="1"/>
          </rPr>
          <t>Magnitude of the risk</t>
        </r>
        <r>
          <rPr>
            <sz val="9"/>
            <color indexed="81"/>
            <rFont val="Tahoma"/>
            <charset val="1"/>
          </rPr>
          <t xml:space="preserve"> is determined by combining the probability with the magnitude of the potential consequences</t>
        </r>
        <r>
          <rPr>
            <sz val="9"/>
            <color indexed="81"/>
            <rFont val="Tahoma"/>
            <charset val="1"/>
          </rPr>
          <t xml:space="preserve">
</t>
        </r>
        <r>
          <rPr>
            <b/>
            <sz val="9"/>
            <color indexed="81"/>
            <rFont val="Tahoma"/>
            <charset val="1"/>
          </rPr>
          <t>High risks</t>
        </r>
        <r>
          <rPr>
            <sz val="9"/>
            <color indexed="81"/>
            <rFont val="Tahoma"/>
            <charset val="1"/>
          </rPr>
          <t xml:space="preserve"> require additional assessment and active management
</t>
        </r>
        <r>
          <rPr>
            <b/>
            <sz val="9"/>
            <color indexed="81"/>
            <rFont val="Tahoma"/>
            <charset val="1"/>
          </rPr>
          <t>Medium risks</t>
        </r>
        <r>
          <rPr>
            <sz val="9"/>
            <color indexed="81"/>
            <rFont val="Tahoma"/>
            <charset val="1"/>
          </rPr>
          <t xml:space="preserve"> require additional assessment and may require active management/monitoring 
</t>
        </r>
        <r>
          <rPr>
            <b/>
            <sz val="9"/>
            <color indexed="81"/>
            <rFont val="Tahoma"/>
            <charset val="1"/>
          </rPr>
          <t>Low and very low risks</t>
        </r>
        <r>
          <rPr>
            <sz val="9"/>
            <color indexed="81"/>
            <rFont val="Tahoma"/>
            <charset val="1"/>
          </rPr>
          <t xml:space="preserve"> require periodic review.</t>
        </r>
      </text>
    </comment>
    <comment ref="J32" authorId="0" guid="{15E9C3AE-773A-4D96-AFC2-727B59A06E5B}" shapeId="0" xr:uid="{00000000-0006-0000-0000-000008000000}">
      <text>
        <r>
          <rPr>
            <b/>
            <sz val="9"/>
            <color indexed="81"/>
            <rFont val="Tahoma"/>
            <charset val="1"/>
          </rPr>
          <t xml:space="preserve">Risk management </t>
        </r>
        <r>
          <rPr>
            <sz val="9"/>
            <color indexed="81"/>
            <rFont val="Tahoma"/>
            <charset val="1"/>
          </rPr>
          <t xml:space="preserve">involves breaking or limiting the source-pathway-receptor linkage to reduce risk.  
</t>
        </r>
        <r>
          <rPr>
            <sz val="9"/>
            <color indexed="81"/>
            <rFont val="Tahoma"/>
            <charset val="1"/>
          </rPr>
          <t xml:space="preserve">
</t>
        </r>
      </text>
    </comment>
  </commentList>
</comments>
</file>

<file path=xl/sharedStrings.xml><?xml version="1.0" encoding="utf-8"?>
<sst xmlns="http://schemas.openxmlformats.org/spreadsheetml/2006/main" count="223" uniqueCount="132">
  <si>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</si>
  <si>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</si>
  <si>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</si>
  <si>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</si>
  <si>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</si>
  <si>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</si>
  <si>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</si>
  <si>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</si>
  <si>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</si>
  <si>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</si>
  <si>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</si>
  <si>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</si>
  <si>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</si>
  <si>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</si>
  <si>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</si>
  <si>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</si>
  <si>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</si>
  <si>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</si>
  <si>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</si>
  <si>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</si>
  <si>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</si>
  <si>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</si>
  <si>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</si>
  <si>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</si>
  <si>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</si>
  <si>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</si>
  <si>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</si>
  <si>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</si>
  <si>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</si>
  <si>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</si>
  <si>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</si>
  <si>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</si>
  <si>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</si>
  <si>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Applies to all potential locations.</t>
  </si>
  <si>
    <t>What is the magnitude of the risk after management? (This residual risk will be controlled by Compliance Assessment).</t>
  </si>
  <si>
    <t>Abbreviations:</t>
  </si>
  <si>
    <t>Odour</t>
  </si>
  <si>
    <t>Direct run-off from site across ground surface, via surface water drains, ditches etc.</t>
  </si>
  <si>
    <t>Groundwater</t>
  </si>
  <si>
    <t>Any</t>
  </si>
  <si>
    <t>Standard Facility:</t>
  </si>
  <si>
    <t xml:space="preserve">Abstraction from watercourse downstream of facility (for agricultural or potable use). </t>
  </si>
  <si>
    <t>Acute effects, closure of abstraction intakes.</t>
  </si>
  <si>
    <t>The scope of the permit and associated rules is defined by the following risk criteria:</t>
  </si>
  <si>
    <t>SR - Standard Rule</t>
  </si>
  <si>
    <t>Air transport then inhalation.</t>
  </si>
  <si>
    <t>Transport through soil/groundwater then extraction at borehole.</t>
  </si>
  <si>
    <t>Nuisance, loss of amenity, loss of sleep.</t>
  </si>
  <si>
    <t xml:space="preserve">Noise through the air and vibration through the ground. </t>
  </si>
  <si>
    <t>Local human population and local environment.</t>
  </si>
  <si>
    <t>As above</t>
  </si>
  <si>
    <t>Harm to human health - respiratory irritation and illness.</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</si>
  <si>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</si>
  <si>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</si>
  <si>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</si>
  <si>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Arson and / or vandalism causing the release of polluting materials to air (smoke or fumes), water or land.</t>
  </si>
  <si>
    <t>Air transport of smoke.  Spillages and contaminated firewater by direct run-off from site and via surface water drains and ditches.</t>
  </si>
  <si>
    <t>Accidental fire causing the release of polluting materials to air (smoke or fumes), water or land.</t>
  </si>
  <si>
    <t>As above.</t>
  </si>
  <si>
    <t>All surface waters close to and downstream of site.</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</si>
  <si>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</si>
  <si>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</si>
  <si>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 xml:space="preserve">What are the harmful consequences if things go wrong?  </t>
  </si>
  <si>
    <t xml:space="preserve">Parameter 5 </t>
  </si>
  <si>
    <t>Local residents often sensitive to noise and vibration but there is low potential for exposure.</t>
  </si>
  <si>
    <t>All on-site hazards: machinery.</t>
  </si>
  <si>
    <t>Risk of accidental combustion of waste is moderate.</t>
  </si>
  <si>
    <t>Spillage of liquids, including oil.</t>
  </si>
  <si>
    <t>Emissions to air may cause harm to and deterioration of nature conservation sites.</t>
  </si>
  <si>
    <t>CO - Carbon Monoxide</t>
  </si>
  <si>
    <t>CHP - Combined heat and power</t>
  </si>
  <si>
    <t>NOx - Oxides of nitrogen</t>
  </si>
  <si>
    <t>No point source discharges to controlled waters or groundwater</t>
  </si>
  <si>
    <t>all biogas condensate shall be discharged into a sealed drainage system; fugitive emissions of biogas shall be prevented.</t>
  </si>
  <si>
    <t>Harm to protected site through toxic contamination, nutrient enrichment, disturbance etc.</t>
  </si>
  <si>
    <t>Monitoring of CO levels in biogas driven CHP plants has shown CO to be typically present at below benchmark levels as indicated in Agency Guidance LFTGN08.</t>
  </si>
  <si>
    <t xml:space="preserve">There is potential for exposure to anyone living close to the site or at locations where members of the public might be regularly exposed. </t>
  </si>
  <si>
    <t>Parameter 8</t>
  </si>
  <si>
    <t>The activities must not be carried out within an Air Quality Management Area (AQMA) designated for NOx.</t>
  </si>
  <si>
    <t>Any, but principally NOx.</t>
  </si>
  <si>
    <t xml:space="preserve">gas engine stack height shall be no less than 3 metres; </t>
  </si>
  <si>
    <t>Direct physical contact is minimised by activity being carried out within enclosed digesters so a low magnitude risk is estimated.</t>
  </si>
  <si>
    <t xml:space="preserve">As above  </t>
  </si>
  <si>
    <t>Potential for spillage from digestions tanks and storage vessels.</t>
  </si>
  <si>
    <t xml:space="preserve">SR (emissions of substances not controlled by emission limits) - emissions of substances .... shall not cause pollution…., with appropriate measures: </t>
  </si>
  <si>
    <t>Air transport. Spillages and digestate direct run-off from site and via surface water drains and ditches.</t>
  </si>
  <si>
    <t>Local residents often sensitive to odour. Waste types/odours are typical to those already used on agricultural premises.</t>
  </si>
  <si>
    <t>Waste Recovery Operations.  On-farm AD including the use of the resultant biogas.</t>
  </si>
  <si>
    <t>Maximum quantity of waste shall be limited to 100 tonnes per day</t>
  </si>
  <si>
    <t>Parameter 3</t>
  </si>
  <si>
    <t xml:space="preserve">Parameter 4 </t>
  </si>
  <si>
    <t>Parameter 6</t>
  </si>
  <si>
    <t xml:space="preserve">Parameter 7 </t>
  </si>
  <si>
    <t>The activities shall not be carried out within 200 metres of a European site or Site of Special Scientific Interest (excluding those designated solely for geological features).</t>
  </si>
  <si>
    <t>Gas engines stacks must be at least 3 metres in height.  Stacks between 3 metres and 7 metres in height have to be located 200 metres from  the nearest sensitive receiver.</t>
  </si>
  <si>
    <t>in cases where they do not have an ‘effective stack height’ of 3 metres as defined by the rules.</t>
  </si>
  <si>
    <t>Permitted activities - The storage and recovery of waste (R13, R1, R3).</t>
  </si>
  <si>
    <t>Permitted wastes - manures and slurries, biodegradable wastes arising on-farm and dairy wastes suitable for digestion.</t>
  </si>
  <si>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200 metres or above, the potential hazards from the permitted activities pose a low risk to the broad sensitivity of species and habitats groups. The standard permit only applies at this distance or more.
Emission limits for stack gases are specified.</t>
  </si>
  <si>
    <t xml:space="preserve">A groundwater source protection zone 1, or if a source protection zone has not been defined then within 50 metres of any well, spring or </t>
  </si>
  <si>
    <t>borehole used for the supply of water for human consumption.  This must include private water supplies.</t>
  </si>
  <si>
    <t>As above. Activities cannot take place within groundwater protection zone 1 or if a source protection zone has not been defined then within 50 metres of any well, spring or borehole used for the supply of water for human consumption.  This must include private water supplies. Impermeable surface required for AD plant.</t>
  </si>
  <si>
    <t>Generic risk assessment for draft standard rules set number SR2012 No 10 v1.0</t>
  </si>
  <si>
    <t>Parameter 9</t>
  </si>
  <si>
    <t xml:space="preserve">As above and point source emissions to air with emission limits for CO. </t>
  </si>
  <si>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</si>
  <si>
    <t xml:space="preserve">Emissions shall be free from odourous compounds, an odour management plan is required, Using appropriate measures, non- point source emissions of biogas shall be minimised. </t>
  </si>
  <si>
    <t xml:space="preserve">Noise and vibration shall be minimised and not cause nuisance.  A noise and vibration management plan may be required.  </t>
  </si>
  <si>
    <t xml:space="preserve">Activities shall be managed and operated in accordance with a management system (will include site security measures to prevent unauthorised access).  </t>
  </si>
  <si>
    <t xml:space="preserve">As above.  An accident management plan is required as part of management system (will include fire and spillages).  </t>
  </si>
  <si>
    <t>Digestion tanks built to appropriate standard. No point source emissions to water. Run off restricted to clean surface water using appropriate measures.  All biogas condensate shall be discharged into a sealed drainage system.     Impervious surface required for storage of all wastes.</t>
  </si>
  <si>
    <t>The activities must not be carried out within 10 metres of any watercourse</t>
  </si>
  <si>
    <r>
      <t xml:space="preserve">Activities shall be managed and operated in accordance with a management system (will include inspection and maintenance of equipment, including engine management systems), point source emissions to air with emission limits for NOx. </t>
    </r>
    <r>
      <rPr>
        <sz val="10"/>
        <color indexed="8"/>
        <rFont val="Arial"/>
        <family val="2"/>
      </rPr>
      <t xml:space="preserve">Gas engines stacks between 3 metres and 7 metres in height have to be located 200 metres from the nearest sensitive receiver in cases where they do not have an ‘effective stack height’ of 3 metres as defined by the rules. Stacks shall be a minimum of 3 metres in height. The activities shall not be carried out within an AQMA designated for NOx.     </t>
    </r>
  </si>
  <si>
    <t>Local human population.</t>
  </si>
  <si>
    <t>Releases of NO.x</t>
  </si>
  <si>
    <t>Releases of CO and other gases.</t>
  </si>
  <si>
    <t>Release of microorganisms (bioaerosols).</t>
  </si>
  <si>
    <t>Potential for release at waste reception/treatment and maturation.</t>
  </si>
  <si>
    <t>Nuisance, loss of amenity.</t>
  </si>
  <si>
    <t>Noise and vibration.</t>
  </si>
  <si>
    <t>Local human population and / or livestock after gaining unauthorised access to the installation.</t>
  </si>
  <si>
    <t>Bodily injury.</t>
  </si>
  <si>
    <t>Direct physical contact.</t>
  </si>
  <si>
    <t>Although biogas is flammable, risk of direct physical contact is reduced by activity being carried out within enclosed systems.</t>
  </si>
  <si>
    <t>Accidental explosion of biogas.</t>
  </si>
  <si>
    <t>Unlikely to happen - reduced by effective management systems.</t>
  </si>
  <si>
    <t>Management systems required to include bunding of tanks or method of retaining and recovering any loss  etc.</t>
  </si>
  <si>
    <t>Acute effects: fish kill.</t>
  </si>
  <si>
    <t>Chronic effects: deterioration of water quality.</t>
  </si>
  <si>
    <t>As above.  Indirect run-off via the soil layer.</t>
  </si>
  <si>
    <t xml:space="preserve">Protected nature conservation sites - European sites and SSSIs. </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</si>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</sst>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b/>
      <sz val="10"/>
      <name val="Arial"/>
      <family val="2"/>
    </font>
    <font>
      <sz val="10"/>
      <name val="Arial"/>
      <family val="2"/>
    </font>
    <font>
      <sz val="10"/>
      <color indexed="8"/>
      <name val="Arial"/>
      <family val="2"/>
    </font>
    <font>
      <sz val="9"/>
      <color indexed="81"/>
      <name val="Tahoma"/>
      <charset val="1"/>
    </font>
    <font>
      <b/>
      <sz val="9"/>
      <color indexed="81"/>
      <name val="Tahoma"/>
      <charset val="1"/>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7">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5" fillId="2" borderId="9" xfId="0" applyFont="1" applyFill="1" applyBorder="1" applyAlignment="1">
      <alignment vertical="center"/>
    </xf>
    <xf numFmtId="0" fontId="5" fillId="2" borderId="8" xfId="0" applyFont="1" applyFill="1" applyBorder="1" applyAlignment="1">
      <alignment horizontal="centerContinuous" vertical="center"/>
    </xf>
    <xf numFmtId="0" fontId="5" fillId="2" borderId="8" xfId="0" applyFont="1" applyFill="1" applyBorder="1" applyAlignment="1">
      <alignment vertical="center"/>
    </xf>
    <xf numFmtId="0" fontId="3"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8" fillId="0" borderId="0" xfId="0" applyFont="1" applyFill="1" applyBorder="1"/>
    <xf numFmtId="0" fontId="8"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8" fillId="0" borderId="0" xfId="0" applyFont="1" applyFill="1" applyBorder="1" applyProtection="1"/>
    <xf numFmtId="0" fontId="8"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9" fillId="0" borderId="0" xfId="0" applyFont="1"/>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2" xfId="0" applyFill="1" applyBorder="1" applyAlignment="1" applyProtection="1">
      <alignment vertical="top" wrapText="1"/>
      <protection locked="0"/>
    </xf>
    <xf numFmtId="0" fontId="0" fillId="5" borderId="23"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10" fillId="0" borderId="0" xfId="0" applyFont="1"/>
    <xf numFmtId="0" fontId="10" fillId="0" borderId="5" xfId="0" applyFont="1" applyBorder="1" applyAlignment="1" applyProtection="1">
      <alignment vertical="top" wrapText="1"/>
      <protection locked="0"/>
    </xf>
    <xf numFmtId="0" fontId="0" fillId="0" borderId="25" xfId="0" applyBorder="1" applyAlignment="1" applyProtection="1">
      <alignment vertical="top" wrapText="1"/>
      <protection locked="0"/>
    </xf>
    <xf numFmtId="0" fontId="9" fillId="0" borderId="0" xfId="0" applyFont="1" applyFill="1"/>
    <xf numFmtId="0" fontId="9" fillId="0" borderId="26" xfId="0" applyFont="1" applyBorder="1" applyAlignment="1" applyProtection="1">
      <alignment vertical="top" wrapText="1"/>
      <protection locked="0"/>
    </xf>
    <xf numFmtId="0" fontId="9" fillId="0" borderId="0" xfId="0" applyFont="1" applyAlignment="1"/>
    <xf numFmtId="0" fontId="9" fillId="0" borderId="5" xfId="0" applyFont="1" applyBorder="1" applyAlignment="1" applyProtection="1">
      <alignment vertical="top" wrapText="1"/>
      <protection locked="0"/>
    </xf>
    <xf numFmtId="0" fontId="7" fillId="0" borderId="0" xfId="0" applyFont="1" applyAlignment="1"/>
    <xf numFmtId="0" fontId="0" fillId="0" borderId="0" xfId="0" applyAlignment="1"/>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2" fillId="9" borderId="15" xfId="0" applyFont="1" applyFill="1"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revisionHeaders" Target="revisions/revisionHeader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usernames" Target="revisions/userNames.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BA1D4EE-E1D3-47D1-BFC0-A3D37B73D860}" diskRevisions="1" revisionId="124" version="2">
  <header guid="{5A7DFD7B-BA52-4E6B-AFF8-6EE2AB73B5F0}" dateTime="2013-02-18T11:39:32" maxSheetId="2" userName="dwilley" r:id="rId1" minRId="115">
    <sheetIdMap count="1">
      <sheetId val="1"/>
    </sheetIdMap>
  </header>
  <header guid="{23A31111-A210-458A-A189-4F1DA2978443}" dateTime="2013-02-18T11:42:36" maxSheetId="2" userName="dwilley" r:id="rId2">
    <sheetIdMap count="1">
      <sheetId val="1"/>
    </sheetIdMap>
  </header>
  <header guid="{96B0C897-FD97-42FC-9486-F26CC91BBDCE}" dateTime="2017-05-19T10:39:40" maxSheetId="2" userName="Louise Bailey" r:id="rId3">
    <sheetIdMap count="1">
      <sheetId val="1"/>
    </sheetIdMap>
  </header>
  <header guid="{7BA1D4EE-E1D3-47D1-BFC0-A3D37B73D860}" dateTime="2023-05-15T08:47:59" maxSheetId="2" userName="samantha.evans" r:id="rId4">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 sId="1" odxf="1" dxf="1">
    <oc r="F7" t="inlineStr">
      <is>
        <t>Environment Agency</t>
      </is>
    </oc>
    <nc r="F7" t="inlineStr">
      <is>
        <t>Natural Resources Wales</t>
      </is>
    </nc>
    <odxf>
      <font>
        <sz val="10"/>
        <color auto="1"/>
        <name val="Arial"/>
        <scheme val="none"/>
      </font>
    </odxf>
    <ndxf>
      <font>
        <sz val="10"/>
        <color auto="1"/>
        <name val="Arial"/>
        <scheme val="none"/>
      </font>
    </ndxf>
  </rcc>
  <rdn rId="0" localSheetId="1" customView="1" name="Z_2C03A5DE_F303_42BC_97D4_2B4FC543BCB1_.wvu.PrintTitles" hidden="1" oldHidden="1">
    <formula>'Standard Permit GRA1'!$31:$33</formula>
  </rdn>
  <rdn rId="0" localSheetId="1" customView="1" name="Z_2C03A5DE_F303_42BC_97D4_2B4FC543BCB1_.wvu.Rows" hidden="1" oldHidden="1">
    <formula>'Standard Permit GRA1'!$51:$84</formula>
  </rdn>
  <rdn rId="0" localSheetId="1" customView="1" name="Z_2C03A5DE_F303_42BC_97D4_2B4FC543BCB1_.wvu.Cols" hidden="1" oldHidden="1">
    <formula>'Standard Permit GRA1'!$A:$A</formula>
  </rdn>
  <rcv guid="{2C03A5DE-F303-42BC-97D4-2B4FC543BCB1}"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C03A5DE-F303-42BC-97D4-2B4FC543BCB1}" action="delete"/>
  <rcv guid="{2C03A5DE-F303-42BC-97D4-2B4FC543BCB1}"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E22DC74E_5CB7_4A72_85F7_D5E8B2B2A91F_.wvu.PrintTitles" hidden="1" oldHidden="1">
    <formula>'Standard Permit GRA1'!$31:$33</formula>
  </rdn>
  <rdn rId="0" localSheetId="1" customView="1" name="Z_E22DC74E_5CB7_4A72_85F7_D5E8B2B2A91F_.wvu.Rows" hidden="1" oldHidden="1">
    <formula>'Standard Permit GRA1'!$51:$84</formula>
  </rdn>
  <rdn rId="0" localSheetId="1" customView="1" name="Z_E22DC74E_5CB7_4A72_85F7_D5E8B2B2A91F_.wvu.Cols" hidden="1" oldHidden="1">
    <formula>'Standard Permit GRA1'!$A:$A</formula>
  </rdn>
  <rcv guid="{E22DC74E-5CB7-4A72-85F7-D5E8B2B2A91F}"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E97D51D5_82FC_4DA7_B710_6C2F2168E4A9_.wvu.PrintTitles" hidden="1" oldHidden="1">
    <formula>'Standard Permit GRA1'!$31:$33</formula>
  </rdn>
  <rdn rId="0" localSheetId="1" customView="1" name="Z_E97D51D5_82FC_4DA7_B710_6C2F2168E4A9_.wvu.Rows" hidden="1" oldHidden="1">
    <formula>'Standard Permit GRA1'!$51:$84</formula>
  </rdn>
  <rdn rId="0" localSheetId="1" customView="1" name="Z_E97D51D5_82FC_4DA7_B710_6C2F2168E4A9_.wvu.Cols" hidden="1" oldHidden="1">
    <formula>'Standard Permit GRA1'!$A:$A</formula>
  </rdn>
  <rcv guid="{E97D51D5-82FC-4DA7-B710-6C2F2168E4A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96B0C897-FD97-42FC-9486-F26CC91BBDCE}" name="samantha.evans" id="-407511346" dateTime="2023-05-15T08:47:59"/>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8"/>
  <sheetViews>
    <sheetView tabSelected="1" topLeftCell="B1" zoomScale="90" zoomScaleNormal="90" workbookViewId="0">
      <selection activeCell="G21" sqref="G21"/>
    </sheetView>
  </sheetViews>
  <sheetFormatPr defaultRowHeight="12.5" x14ac:dyDescent="0.25"/>
  <cols>
    <col min="1" max="1" width="9.1796875"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22.54296875" customWidth="1"/>
    <col min="10" max="10" width="39.81640625" customWidth="1"/>
    <col min="11" max="11" width="16.7265625" customWidth="1"/>
  </cols>
  <sheetData>
    <row r="1" spans="1:13" ht="18" x14ac:dyDescent="0.4">
      <c r="B1" s="77" t="s">
        <v>102</v>
      </c>
      <c r="C1" s="78"/>
      <c r="D1" s="78"/>
      <c r="E1" s="78"/>
      <c r="F1" s="78"/>
      <c r="G1" s="78"/>
      <c r="H1" s="78"/>
      <c r="I1" s="78"/>
    </row>
    <row r="2" spans="1:13" ht="12.75" customHeight="1" x14ac:dyDescent="0.35">
      <c r="B2" s="39"/>
      <c r="C2" s="39"/>
      <c r="D2" s="39"/>
      <c r="E2" s="41"/>
      <c r="F2" s="35"/>
      <c r="G2" s="35"/>
      <c r="H2" s="35"/>
      <c r="I2" s="35"/>
      <c r="J2" s="35"/>
      <c r="K2" s="35"/>
    </row>
    <row r="3" spans="1:13" ht="15.5" x14ac:dyDescent="0.35">
      <c r="B3" s="40" t="s">
        <v>40</v>
      </c>
      <c r="C3" s="40"/>
      <c r="D3" s="40"/>
      <c r="E3" s="42"/>
      <c r="F3" s="81" t="s">
        <v>87</v>
      </c>
      <c r="G3" s="81"/>
      <c r="H3" s="81"/>
      <c r="I3" s="81"/>
      <c r="J3" s="81"/>
      <c r="K3" s="36"/>
    </row>
    <row r="4" spans="1:13" ht="9.75" customHeight="1" x14ac:dyDescent="0.35">
      <c r="B4" s="40"/>
      <c r="C4" s="40"/>
      <c r="D4" s="40"/>
      <c r="E4" s="42"/>
      <c r="F4" s="38"/>
      <c r="G4" s="38"/>
      <c r="H4" s="35"/>
      <c r="I4" s="35"/>
      <c r="J4" s="35"/>
      <c r="K4" s="35"/>
    </row>
    <row r="5" spans="1:13" ht="15.5" x14ac:dyDescent="0.35">
      <c r="B5" s="40" t="s">
        <v>0</v>
      </c>
      <c r="C5" s="42"/>
      <c r="D5" s="42"/>
      <c r="E5" s="42"/>
      <c r="F5" s="81" t="s">
        <v>33</v>
      </c>
      <c r="G5" s="81"/>
      <c r="H5" s="81"/>
      <c r="I5" s="81"/>
      <c r="J5" s="81"/>
      <c r="K5" s="36"/>
    </row>
    <row r="6" spans="1:13" ht="9.75" customHeight="1" x14ac:dyDescent="0.4">
      <c r="B6" s="43"/>
      <c r="C6" s="38"/>
      <c r="D6" s="38"/>
      <c r="E6" s="38"/>
      <c r="F6" s="38"/>
      <c r="G6" s="38"/>
      <c r="H6" s="35"/>
      <c r="I6" s="35"/>
      <c r="J6" s="35"/>
      <c r="K6" s="35"/>
    </row>
    <row r="7" spans="1:13" ht="15.5" x14ac:dyDescent="0.35">
      <c r="B7" s="44" t="s">
        <v>1</v>
      </c>
      <c r="C7" s="38"/>
      <c r="D7" s="38"/>
      <c r="E7" s="38"/>
      <c r="F7" s="82" t="s">
        <v>131</v>
      </c>
      <c r="G7" s="83"/>
      <c r="H7" s="83"/>
      <c r="I7" s="83"/>
      <c r="J7" s="83"/>
      <c r="K7" s="37"/>
    </row>
    <row r="8" spans="1:13" ht="11.25" customHeight="1" x14ac:dyDescent="0.35">
      <c r="B8" s="44"/>
      <c r="C8" s="38"/>
      <c r="D8" s="38"/>
      <c r="E8" s="38"/>
      <c r="F8" s="38"/>
      <c r="G8" s="38"/>
      <c r="H8" s="39"/>
      <c r="I8" s="35"/>
      <c r="J8" s="35"/>
      <c r="K8" s="35"/>
    </row>
    <row r="9" spans="1:13" ht="15.5" x14ac:dyDescent="0.35">
      <c r="B9" s="40" t="s">
        <v>2</v>
      </c>
      <c r="C9" s="38"/>
      <c r="D9" s="38"/>
      <c r="E9" s="38"/>
      <c r="F9" s="79">
        <v>41289</v>
      </c>
      <c r="G9" s="80"/>
      <c r="H9" s="80"/>
      <c r="I9" s="80"/>
      <c r="J9" s="80"/>
      <c r="K9" s="36"/>
    </row>
    <row r="10" spans="1:13" ht="15.5" x14ac:dyDescent="0.35">
      <c r="B10" s="40"/>
      <c r="C10" s="38"/>
      <c r="D10" s="38"/>
      <c r="E10" s="38"/>
      <c r="F10" s="38"/>
      <c r="G10" s="38"/>
      <c r="H10" s="40"/>
      <c r="I10" s="38"/>
      <c r="J10" s="38"/>
      <c r="K10" s="38"/>
    </row>
    <row r="11" spans="1:13" ht="15.5" x14ac:dyDescent="0.35">
      <c r="A11" s="11"/>
      <c r="B11" s="47"/>
      <c r="C11" s="48" t="s">
        <v>43</v>
      </c>
      <c r="D11" s="48"/>
      <c r="E11" s="48"/>
      <c r="F11" s="48"/>
      <c r="G11" s="48"/>
      <c r="H11" s="47"/>
      <c r="I11" s="48"/>
      <c r="J11" s="48"/>
      <c r="K11" s="48"/>
      <c r="L11" s="11"/>
      <c r="M11" s="11"/>
    </row>
    <row r="12" spans="1:13" ht="15.5" x14ac:dyDescent="0.35">
      <c r="A12" s="11"/>
      <c r="B12" s="47"/>
      <c r="C12" t="s">
        <v>30</v>
      </c>
      <c r="D12" s="48" t="s">
        <v>96</v>
      </c>
      <c r="E12" s="48"/>
      <c r="F12" s="48"/>
      <c r="G12" s="48"/>
      <c r="H12" s="47"/>
      <c r="I12" s="48"/>
      <c r="J12" s="48"/>
      <c r="K12" s="48"/>
      <c r="L12" s="11"/>
      <c r="M12" s="11"/>
    </row>
    <row r="13" spans="1:13" x14ac:dyDescent="0.25">
      <c r="A13" s="11"/>
      <c r="C13" t="s">
        <v>31</v>
      </c>
      <c r="D13" t="s">
        <v>97</v>
      </c>
      <c r="K13" s="48"/>
      <c r="L13" s="11"/>
      <c r="M13" s="11"/>
    </row>
    <row r="14" spans="1:13" x14ac:dyDescent="0.25">
      <c r="A14" s="11"/>
      <c r="C14" t="s">
        <v>89</v>
      </c>
      <c r="D14" t="s">
        <v>88</v>
      </c>
      <c r="K14" s="48"/>
      <c r="L14" s="11"/>
      <c r="M14" s="11"/>
    </row>
    <row r="15" spans="1:13" x14ac:dyDescent="0.25">
      <c r="A15" s="11"/>
      <c r="C15" t="s">
        <v>90</v>
      </c>
      <c r="D15" t="s">
        <v>72</v>
      </c>
      <c r="K15" s="48"/>
      <c r="L15" s="11"/>
      <c r="M15" s="11"/>
    </row>
    <row r="16" spans="1:13" x14ac:dyDescent="0.25">
      <c r="A16" s="11"/>
      <c r="C16" t="s">
        <v>63</v>
      </c>
      <c r="D16" s="75" t="s">
        <v>93</v>
      </c>
      <c r="E16" s="75"/>
      <c r="F16" s="75"/>
      <c r="G16" s="75"/>
      <c r="H16" s="75"/>
      <c r="I16" s="75"/>
      <c r="J16" s="75"/>
      <c r="K16" s="75"/>
      <c r="L16" s="11"/>
      <c r="M16" s="11"/>
    </row>
    <row r="17" spans="1:13" x14ac:dyDescent="0.25">
      <c r="A17" s="11"/>
      <c r="C17" t="s">
        <v>91</v>
      </c>
      <c r="D17" s="70" t="s">
        <v>94</v>
      </c>
      <c r="K17" s="48"/>
      <c r="L17" s="11"/>
      <c r="M17" s="11"/>
    </row>
    <row r="18" spans="1:13" x14ac:dyDescent="0.25">
      <c r="A18" s="11"/>
      <c r="D18" s="70" t="s">
        <v>95</v>
      </c>
      <c r="K18" s="48"/>
      <c r="L18" s="11"/>
      <c r="M18" s="11"/>
    </row>
    <row r="19" spans="1:13" x14ac:dyDescent="0.25">
      <c r="A19" s="11"/>
      <c r="C19" t="s">
        <v>92</v>
      </c>
      <c r="D19" s="62" t="s">
        <v>78</v>
      </c>
      <c r="K19" s="48"/>
      <c r="L19" s="11"/>
      <c r="M19" s="11"/>
    </row>
    <row r="20" spans="1:13" x14ac:dyDescent="0.25">
      <c r="A20" s="11"/>
      <c r="C20" s="62" t="s">
        <v>77</v>
      </c>
      <c r="D20" s="73" t="s">
        <v>99</v>
      </c>
      <c r="K20" s="48"/>
      <c r="L20" s="11"/>
      <c r="M20" s="11"/>
    </row>
    <row r="21" spans="1:13" x14ac:dyDescent="0.25">
      <c r="A21" s="11"/>
      <c r="C21" s="62"/>
      <c r="D21" s="73" t="s">
        <v>100</v>
      </c>
      <c r="K21" s="48"/>
      <c r="L21" s="11"/>
      <c r="M21" s="11"/>
    </row>
    <row r="22" spans="1:13" x14ac:dyDescent="0.25">
      <c r="A22" s="11"/>
      <c r="C22" s="62" t="s">
        <v>103</v>
      </c>
      <c r="D22" s="73" t="s">
        <v>111</v>
      </c>
      <c r="K22" s="48"/>
      <c r="L22" s="11"/>
      <c r="M22" s="11"/>
    </row>
    <row r="23" spans="1:13" x14ac:dyDescent="0.25">
      <c r="A23" s="11"/>
      <c r="C23" t="s">
        <v>35</v>
      </c>
      <c r="D23" t="s">
        <v>44</v>
      </c>
      <c r="K23" s="48"/>
      <c r="L23" s="11"/>
      <c r="M23" s="11"/>
    </row>
    <row r="24" spans="1:13" x14ac:dyDescent="0.25">
      <c r="A24" s="11"/>
      <c r="B24" s="11"/>
      <c r="D24" t="s">
        <v>71</v>
      </c>
      <c r="K24" s="48"/>
      <c r="L24" s="11"/>
      <c r="M24" s="11"/>
    </row>
    <row r="25" spans="1:13" x14ac:dyDescent="0.25">
      <c r="A25" s="11"/>
      <c r="D25" t="s">
        <v>69</v>
      </c>
      <c r="K25" s="48"/>
      <c r="L25" s="11"/>
      <c r="M25" s="11"/>
    </row>
    <row r="26" spans="1:13" x14ac:dyDescent="0.25">
      <c r="A26" s="11"/>
      <c r="D26" t="s">
        <v>70</v>
      </c>
      <c r="K26" s="48"/>
      <c r="L26" s="11"/>
      <c r="M26" s="11"/>
    </row>
    <row r="27" spans="1:13" x14ac:dyDescent="0.25">
      <c r="A27" s="11"/>
      <c r="D27" t="s">
        <v>84</v>
      </c>
      <c r="K27" s="48"/>
      <c r="L27" s="11"/>
      <c r="M27" s="11"/>
    </row>
    <row r="28" spans="1:13" x14ac:dyDescent="0.25">
      <c r="A28" s="11"/>
      <c r="D28" t="s">
        <v>80</v>
      </c>
      <c r="K28" s="48"/>
      <c r="L28" s="11"/>
      <c r="M28" s="11"/>
    </row>
    <row r="29" spans="1:13" x14ac:dyDescent="0.25">
      <c r="A29" s="11"/>
      <c r="D29" t="s">
        <v>73</v>
      </c>
      <c r="K29" s="48"/>
      <c r="L29" s="11"/>
      <c r="M29" s="11"/>
    </row>
    <row r="30" spans="1:13" ht="13" thickBot="1" x14ac:dyDescent="0.3">
      <c r="B30" s="11"/>
      <c r="C30" s="11"/>
      <c r="D30" s="11"/>
      <c r="E30" s="11"/>
      <c r="F30" s="10"/>
      <c r="G30" s="11"/>
      <c r="H30" s="11"/>
      <c r="I30" s="11"/>
      <c r="J30" s="11"/>
      <c r="K30" s="11"/>
    </row>
    <row r="31" spans="1:13" ht="28.5" customHeight="1" thickTop="1" x14ac:dyDescent="0.25">
      <c r="A31" s="2"/>
      <c r="B31" s="16" t="s">
        <v>3</v>
      </c>
      <c r="C31" s="12"/>
      <c r="D31" s="12"/>
      <c r="E31" s="12"/>
      <c r="F31" s="13"/>
      <c r="G31" s="14" t="s">
        <v>4</v>
      </c>
      <c r="H31" s="14"/>
      <c r="I31" s="15"/>
      <c r="J31" s="16" t="s">
        <v>32</v>
      </c>
      <c r="K31" s="17"/>
    </row>
    <row r="32" spans="1:13" ht="26" x14ac:dyDescent="0.25">
      <c r="A32" s="1"/>
      <c r="B32" s="3" t="s">
        <v>5</v>
      </c>
      <c r="C32" s="4" t="s">
        <v>6</v>
      </c>
      <c r="D32" s="4" t="s">
        <v>7</v>
      </c>
      <c r="E32" s="5" t="s">
        <v>8</v>
      </c>
      <c r="F32" s="3" t="s">
        <v>9</v>
      </c>
      <c r="G32" s="4" t="s">
        <v>10</v>
      </c>
      <c r="H32" s="4" t="s">
        <v>11</v>
      </c>
      <c r="I32" s="5" t="s">
        <v>12</v>
      </c>
      <c r="J32" s="3" t="s">
        <v>13</v>
      </c>
      <c r="K32" s="53" t="s">
        <v>14</v>
      </c>
    </row>
    <row r="33" spans="1:11" ht="121.5" customHeight="1" x14ac:dyDescent="0.25">
      <c r="A33" s="1"/>
      <c r="B33" s="6" t="s">
        <v>15</v>
      </c>
      <c r="C33" s="7" t="s">
        <v>16</v>
      </c>
      <c r="D33" s="7" t="s">
        <v>62</v>
      </c>
      <c r="E33" s="8" t="s">
        <v>17</v>
      </c>
      <c r="F33" s="6" t="s">
        <v>18</v>
      </c>
      <c r="G33" s="7" t="s">
        <v>19</v>
      </c>
      <c r="H33" s="7" t="s">
        <v>20</v>
      </c>
      <c r="I33" s="8" t="s">
        <v>21</v>
      </c>
      <c r="J33" s="6" t="s">
        <v>22</v>
      </c>
      <c r="K33" s="54" t="s">
        <v>34</v>
      </c>
    </row>
    <row r="34" spans="1:11" ht="255" customHeight="1" x14ac:dyDescent="0.25">
      <c r="A34" s="31"/>
      <c r="B34" s="26" t="s">
        <v>113</v>
      </c>
      <c r="C34" s="27" t="s">
        <v>114</v>
      </c>
      <c r="D34" s="27" t="s">
        <v>51</v>
      </c>
      <c r="E34" s="28" t="s">
        <v>45</v>
      </c>
      <c r="F34" s="51" t="s">
        <v>24</v>
      </c>
      <c r="G34" s="52" t="s">
        <v>25</v>
      </c>
      <c r="H34" s="58" t="s">
        <v>25</v>
      </c>
      <c r="I34" s="32" t="s">
        <v>76</v>
      </c>
      <c r="J34" s="76" t="s">
        <v>112</v>
      </c>
      <c r="K34" s="33" t="s">
        <v>24</v>
      </c>
    </row>
    <row r="35" spans="1:11" ht="99.75" customHeight="1" x14ac:dyDescent="0.25">
      <c r="A35" s="31"/>
      <c r="B35" s="26" t="s">
        <v>113</v>
      </c>
      <c r="C35" s="27" t="s">
        <v>115</v>
      </c>
      <c r="D35" s="27" t="s">
        <v>51</v>
      </c>
      <c r="E35" s="28" t="s">
        <v>45</v>
      </c>
      <c r="F35" s="51" t="s">
        <v>24</v>
      </c>
      <c r="G35" s="52" t="s">
        <v>25</v>
      </c>
      <c r="H35" s="58" t="s">
        <v>24</v>
      </c>
      <c r="I35" s="32" t="s">
        <v>75</v>
      </c>
      <c r="J35" s="26" t="s">
        <v>104</v>
      </c>
      <c r="K35" s="33" t="s">
        <v>24</v>
      </c>
    </row>
    <row r="36" spans="1:11" ht="176.25" customHeight="1" x14ac:dyDescent="0.25">
      <c r="A36" s="31"/>
      <c r="B36" s="26" t="s">
        <v>113</v>
      </c>
      <c r="C36" s="27" t="s">
        <v>116</v>
      </c>
      <c r="D36" s="27" t="s">
        <v>51</v>
      </c>
      <c r="E36" s="28" t="s">
        <v>45</v>
      </c>
      <c r="F36" s="51" t="s">
        <v>25</v>
      </c>
      <c r="G36" s="52" t="s">
        <v>26</v>
      </c>
      <c r="H36" s="58" t="s">
        <v>25</v>
      </c>
      <c r="I36" s="32" t="s">
        <v>117</v>
      </c>
      <c r="J36" s="71" t="s">
        <v>105</v>
      </c>
      <c r="K36" s="33" t="s">
        <v>24</v>
      </c>
    </row>
    <row r="37" spans="1:11" ht="114" customHeight="1" x14ac:dyDescent="0.25">
      <c r="A37" s="31"/>
      <c r="B37" s="26" t="s">
        <v>113</v>
      </c>
      <c r="C37" s="27" t="s">
        <v>36</v>
      </c>
      <c r="D37" s="27" t="s">
        <v>118</v>
      </c>
      <c r="E37" s="28" t="s">
        <v>45</v>
      </c>
      <c r="F37" s="51" t="s">
        <v>25</v>
      </c>
      <c r="G37" s="52" t="s">
        <v>25</v>
      </c>
      <c r="H37" s="58" t="s">
        <v>25</v>
      </c>
      <c r="I37" s="32" t="s">
        <v>86</v>
      </c>
      <c r="J37" s="26" t="s">
        <v>106</v>
      </c>
      <c r="K37" s="33" t="s">
        <v>24</v>
      </c>
    </row>
    <row r="38" spans="1:11" ht="130.5" customHeight="1" x14ac:dyDescent="0.25">
      <c r="A38" s="31"/>
      <c r="B38" s="26" t="s">
        <v>113</v>
      </c>
      <c r="C38" s="27" t="s">
        <v>119</v>
      </c>
      <c r="D38" s="27" t="s">
        <v>47</v>
      </c>
      <c r="E38" s="28" t="s">
        <v>48</v>
      </c>
      <c r="F38" s="51" t="s">
        <v>24</v>
      </c>
      <c r="G38" s="52" t="s">
        <v>24</v>
      </c>
      <c r="H38" s="58" t="s">
        <v>24</v>
      </c>
      <c r="I38" s="32" t="s">
        <v>64</v>
      </c>
      <c r="J38" s="26" t="s">
        <v>107</v>
      </c>
      <c r="K38" s="33" t="s">
        <v>24</v>
      </c>
    </row>
    <row r="39" spans="1:11" ht="156" customHeight="1" x14ac:dyDescent="0.25">
      <c r="A39" s="31"/>
      <c r="B39" s="26" t="s">
        <v>120</v>
      </c>
      <c r="C39" s="27" t="s">
        <v>65</v>
      </c>
      <c r="D39" s="27" t="s">
        <v>121</v>
      </c>
      <c r="E39" s="28" t="s">
        <v>122</v>
      </c>
      <c r="F39" s="51" t="s">
        <v>24</v>
      </c>
      <c r="G39" s="52" t="s">
        <v>25</v>
      </c>
      <c r="H39" s="58" t="s">
        <v>24</v>
      </c>
      <c r="I39" s="32" t="s">
        <v>81</v>
      </c>
      <c r="J39" s="26" t="s">
        <v>108</v>
      </c>
      <c r="K39" s="33" t="s">
        <v>24</v>
      </c>
    </row>
    <row r="40" spans="1:11" ht="118.5" customHeight="1" x14ac:dyDescent="0.25">
      <c r="A40" s="31"/>
      <c r="B40" s="26" t="s">
        <v>49</v>
      </c>
      <c r="C40" s="27" t="s">
        <v>55</v>
      </c>
      <c r="D40" s="27" t="s">
        <v>60</v>
      </c>
      <c r="E40" s="28" t="s">
        <v>56</v>
      </c>
      <c r="F40" s="51" t="s">
        <v>25</v>
      </c>
      <c r="G40" s="52" t="s">
        <v>26</v>
      </c>
      <c r="H40" s="58" t="s">
        <v>25</v>
      </c>
      <c r="I40" s="32" t="s">
        <v>123</v>
      </c>
      <c r="J40" s="26" t="s">
        <v>109</v>
      </c>
      <c r="K40" s="33" t="s">
        <v>24</v>
      </c>
    </row>
    <row r="41" spans="1:11" ht="118.5" customHeight="1" x14ac:dyDescent="0.25">
      <c r="A41" s="31"/>
      <c r="B41" s="26" t="s">
        <v>49</v>
      </c>
      <c r="C41" s="27" t="s">
        <v>124</v>
      </c>
      <c r="D41" s="27" t="s">
        <v>60</v>
      </c>
      <c r="E41" s="28" t="s">
        <v>85</v>
      </c>
      <c r="F41" s="51" t="s">
        <v>24</v>
      </c>
      <c r="G41" s="52" t="s">
        <v>26</v>
      </c>
      <c r="H41" s="58" t="s">
        <v>25</v>
      </c>
      <c r="I41" s="32" t="s">
        <v>125</v>
      </c>
      <c r="J41" s="26" t="s">
        <v>126</v>
      </c>
      <c r="K41" s="33" t="s">
        <v>24</v>
      </c>
    </row>
    <row r="42" spans="1:11" ht="98.25" customHeight="1" x14ac:dyDescent="0.25">
      <c r="A42" s="31"/>
      <c r="B42" s="26" t="s">
        <v>49</v>
      </c>
      <c r="C42" s="27" t="s">
        <v>57</v>
      </c>
      <c r="D42" s="27" t="s">
        <v>61</v>
      </c>
      <c r="E42" s="28" t="s">
        <v>58</v>
      </c>
      <c r="F42" s="51" t="s">
        <v>24</v>
      </c>
      <c r="G42" s="52" t="s">
        <v>25</v>
      </c>
      <c r="H42" s="58" t="s">
        <v>25</v>
      </c>
      <c r="I42" s="32" t="s">
        <v>66</v>
      </c>
      <c r="J42" s="26" t="s">
        <v>82</v>
      </c>
      <c r="K42" s="33" t="s">
        <v>24</v>
      </c>
    </row>
    <row r="43" spans="1:11" ht="138.75" customHeight="1" x14ac:dyDescent="0.25">
      <c r="A43" s="31"/>
      <c r="B43" s="26" t="s">
        <v>59</v>
      </c>
      <c r="C43" s="27" t="s">
        <v>67</v>
      </c>
      <c r="D43" s="27" t="s">
        <v>127</v>
      </c>
      <c r="E43" s="28" t="s">
        <v>37</v>
      </c>
      <c r="F43" s="51" t="s">
        <v>24</v>
      </c>
      <c r="G43" s="52" t="s">
        <v>25</v>
      </c>
      <c r="H43" s="58" t="s">
        <v>24</v>
      </c>
      <c r="I43" s="32" t="s">
        <v>83</v>
      </c>
      <c r="J43" s="59" t="s">
        <v>110</v>
      </c>
      <c r="K43" s="33" t="s">
        <v>24</v>
      </c>
    </row>
    <row r="44" spans="1:11" ht="114.75" customHeight="1" x14ac:dyDescent="0.25">
      <c r="A44" s="31"/>
      <c r="B44" s="26" t="s">
        <v>59</v>
      </c>
      <c r="C44" s="27" t="s">
        <v>58</v>
      </c>
      <c r="D44" s="27" t="s">
        <v>128</v>
      </c>
      <c r="E44" s="28" t="s">
        <v>129</v>
      </c>
      <c r="F44" s="51" t="s">
        <v>24</v>
      </c>
      <c r="G44" s="52" t="s">
        <v>25</v>
      </c>
      <c r="H44" s="58" t="s">
        <v>24</v>
      </c>
      <c r="I44" s="32" t="s">
        <v>50</v>
      </c>
      <c r="J44" s="26" t="s">
        <v>50</v>
      </c>
      <c r="K44" s="33" t="s">
        <v>24</v>
      </c>
    </row>
    <row r="45" spans="1:11" ht="87" customHeight="1" x14ac:dyDescent="0.25">
      <c r="A45" s="31"/>
      <c r="B45" s="26" t="s">
        <v>41</v>
      </c>
      <c r="C45" s="27" t="s">
        <v>58</v>
      </c>
      <c r="D45" s="27" t="s">
        <v>42</v>
      </c>
      <c r="E45" s="28" t="s">
        <v>52</v>
      </c>
      <c r="F45" s="51" t="s">
        <v>24</v>
      </c>
      <c r="G45" s="52" t="s">
        <v>25</v>
      </c>
      <c r="H45" s="58" t="s">
        <v>24</v>
      </c>
      <c r="I45" s="32" t="s">
        <v>53</v>
      </c>
      <c r="J45" s="29" t="s">
        <v>50</v>
      </c>
      <c r="K45" s="33" t="s">
        <v>24</v>
      </c>
    </row>
    <row r="46" spans="1:11" ht="202.5" customHeight="1" x14ac:dyDescent="0.25">
      <c r="A46" s="31"/>
      <c r="B46" s="29" t="s">
        <v>38</v>
      </c>
      <c r="C46" s="30" t="s">
        <v>58</v>
      </c>
      <c r="D46" s="30" t="s">
        <v>54</v>
      </c>
      <c r="E46" s="55" t="s">
        <v>46</v>
      </c>
      <c r="F46" s="60" t="s">
        <v>24</v>
      </c>
      <c r="G46" s="56" t="s">
        <v>25</v>
      </c>
      <c r="H46" s="61" t="s">
        <v>24</v>
      </c>
      <c r="I46" s="57" t="s">
        <v>83</v>
      </c>
      <c r="J46" s="74" t="s">
        <v>101</v>
      </c>
      <c r="K46" s="34" t="s">
        <v>24</v>
      </c>
    </row>
    <row r="47" spans="1:11" ht="226.5" customHeight="1" thickBot="1" x14ac:dyDescent="0.3">
      <c r="A47" s="31"/>
      <c r="B47" s="63" t="s">
        <v>130</v>
      </c>
      <c r="C47" s="64" t="s">
        <v>79</v>
      </c>
      <c r="D47" s="64" t="s">
        <v>74</v>
      </c>
      <c r="E47" s="65" t="s">
        <v>39</v>
      </c>
      <c r="F47" s="66" t="s">
        <v>24</v>
      </c>
      <c r="G47" s="67" t="s">
        <v>25</v>
      </c>
      <c r="H47" s="68" t="s">
        <v>24</v>
      </c>
      <c r="I47" s="69" t="s">
        <v>68</v>
      </c>
      <c r="J47" s="72" t="s">
        <v>98</v>
      </c>
      <c r="K47" s="65" t="s">
        <v>24</v>
      </c>
    </row>
    <row r="48" spans="1:11" ht="16" thickTop="1" x14ac:dyDescent="0.35">
      <c r="A48" s="9"/>
      <c r="B48" s="50" t="s">
        <v>27</v>
      </c>
      <c r="C48" s="48" t="s">
        <v>28</v>
      </c>
      <c r="D48" s="48"/>
      <c r="E48" s="48"/>
      <c r="F48" s="48"/>
      <c r="G48" s="48"/>
      <c r="H48" s="47"/>
      <c r="I48" s="48"/>
      <c r="J48" s="48"/>
      <c r="K48" s="1"/>
    </row>
    <row r="49" spans="1:11" ht="15.5" x14ac:dyDescent="0.35">
      <c r="A49" s="9"/>
      <c r="B49" s="49"/>
      <c r="C49" s="48" t="s">
        <v>29</v>
      </c>
      <c r="D49" s="48"/>
      <c r="E49" s="48"/>
      <c r="F49" s="48"/>
      <c r="G49" s="48"/>
      <c r="H49" s="47"/>
      <c r="I49" s="48"/>
      <c r="J49" s="48"/>
      <c r="K49" s="1"/>
    </row>
    <row r="50" spans="1:11" ht="15.5" x14ac:dyDescent="0.35">
      <c r="A50" s="9"/>
      <c r="B50" s="49"/>
      <c r="C50" s="48"/>
      <c r="D50" s="48"/>
      <c r="E50" s="48"/>
      <c r="F50" s="48"/>
      <c r="G50" s="48"/>
      <c r="H50" s="47"/>
      <c r="I50" s="48"/>
      <c r="J50" s="48"/>
      <c r="K50" s="1"/>
    </row>
    <row r="51" spans="1:11" ht="15.5" hidden="1" x14ac:dyDescent="0.35">
      <c r="A51" s="9"/>
      <c r="B51" s="49"/>
      <c r="C51" s="48"/>
      <c r="D51" s="48"/>
      <c r="E51" s="48"/>
      <c r="F51" s="48"/>
      <c r="G51" s="48"/>
      <c r="H51" s="47"/>
      <c r="I51" s="48"/>
      <c r="J51" s="48"/>
      <c r="K51" s="1"/>
    </row>
    <row r="52" spans="1:11" hidden="1" x14ac:dyDescent="0.25">
      <c r="A52" s="9"/>
      <c r="B52" s="1"/>
      <c r="C52" s="1"/>
      <c r="D52" s="1"/>
      <c r="E52" s="1"/>
      <c r="F52" s="10"/>
      <c r="G52" s="10"/>
      <c r="H52" s="10"/>
      <c r="I52" s="10"/>
      <c r="J52" s="1"/>
      <c r="K52" s="1"/>
    </row>
    <row r="53" spans="1:11" ht="13" hidden="1" x14ac:dyDescent="0.3">
      <c r="A53" s="9"/>
      <c r="B53" s="1"/>
      <c r="C53" s="46" t="s">
        <v>23</v>
      </c>
      <c r="D53" s="46" t="s">
        <v>24</v>
      </c>
      <c r="E53" s="46" t="s">
        <v>25</v>
      </c>
      <c r="F53" s="46" t="s">
        <v>26</v>
      </c>
      <c r="G53" s="10"/>
      <c r="H53" s="10"/>
      <c r="I53" s="10"/>
      <c r="J53" s="1"/>
      <c r="K53" s="1"/>
    </row>
    <row r="54" spans="1:11" ht="13" hidden="1" x14ac:dyDescent="0.3">
      <c r="A54" s="9"/>
      <c r="B54" s="45" t="s">
        <v>26</v>
      </c>
      <c r="C54" s="23">
        <v>4</v>
      </c>
      <c r="D54" s="21">
        <v>8</v>
      </c>
      <c r="E54" s="20">
        <v>12</v>
      </c>
      <c r="F54" s="19">
        <v>16</v>
      </c>
      <c r="G54" s="10"/>
      <c r="H54" s="10"/>
      <c r="I54" s="10"/>
      <c r="J54" s="1"/>
      <c r="K54" s="1"/>
    </row>
    <row r="55" spans="1:11" ht="13" hidden="1" x14ac:dyDescent="0.3">
      <c r="A55" s="9"/>
      <c r="B55" s="45" t="s">
        <v>25</v>
      </c>
      <c r="C55" s="23">
        <v>3</v>
      </c>
      <c r="D55" s="21">
        <v>6</v>
      </c>
      <c r="E55" s="22">
        <v>9</v>
      </c>
      <c r="F55" s="19">
        <v>12</v>
      </c>
      <c r="G55" s="10"/>
      <c r="H55" s="10"/>
      <c r="I55" s="10"/>
      <c r="J55" s="1"/>
      <c r="K55" s="1"/>
    </row>
    <row r="56" spans="1:11" ht="13" hidden="1" x14ac:dyDescent="0.3">
      <c r="A56" s="9"/>
      <c r="B56" s="45" t="s">
        <v>24</v>
      </c>
      <c r="C56" s="23">
        <v>2</v>
      </c>
      <c r="D56" s="23">
        <v>4</v>
      </c>
      <c r="E56" s="22">
        <v>6</v>
      </c>
      <c r="F56" s="21">
        <v>8</v>
      </c>
      <c r="G56" s="10"/>
      <c r="H56" s="10"/>
      <c r="I56" s="10"/>
      <c r="J56" s="1"/>
      <c r="K56" s="1"/>
    </row>
    <row r="57" spans="1:11" ht="13" hidden="1" x14ac:dyDescent="0.3">
      <c r="A57" s="9"/>
      <c r="B57" s="45" t="s">
        <v>23</v>
      </c>
      <c r="C57" s="23">
        <v>1</v>
      </c>
      <c r="D57" s="23">
        <v>2</v>
      </c>
      <c r="E57" s="24">
        <v>3</v>
      </c>
      <c r="F57" s="23">
        <v>4</v>
      </c>
      <c r="G57" s="10"/>
      <c r="H57" s="10"/>
      <c r="I57" s="10"/>
      <c r="J57" s="1"/>
      <c r="K57" s="1"/>
    </row>
    <row r="58" spans="1:11" hidden="1" x14ac:dyDescent="0.25">
      <c r="A58" s="9"/>
      <c r="B58" s="11"/>
      <c r="C58" s="10"/>
      <c r="D58" s="10"/>
      <c r="E58" s="11"/>
      <c r="F58" s="10"/>
      <c r="G58" s="10"/>
      <c r="H58" s="10"/>
      <c r="I58" s="10"/>
      <c r="J58" s="1"/>
      <c r="K58" s="1"/>
    </row>
    <row r="59" spans="1:11" hidden="1" x14ac:dyDescent="0.25">
      <c r="A59" s="9"/>
      <c r="B59" s="1"/>
      <c r="C59" s="1"/>
      <c r="D59" s="1"/>
      <c r="E59" s="1"/>
      <c r="F59" s="10"/>
      <c r="G59" s="10"/>
      <c r="H59" s="10"/>
      <c r="I59" s="10"/>
      <c r="J59" s="1"/>
      <c r="K59" s="1"/>
    </row>
    <row r="60" spans="1:11" hidden="1" x14ac:dyDescent="0.25">
      <c r="A60" s="9"/>
      <c r="B60" s="1"/>
      <c r="C60" s="1"/>
      <c r="D60" s="1"/>
      <c r="E60" s="1"/>
      <c r="F60" s="10"/>
      <c r="G60" s="10"/>
      <c r="H60" s="10"/>
      <c r="I60" s="10"/>
      <c r="J60" s="1"/>
      <c r="K60" s="1"/>
    </row>
    <row r="61" spans="1:11" hidden="1" x14ac:dyDescent="0.25">
      <c r="A61" s="9"/>
      <c r="B61" s="1"/>
      <c r="C61" s="1"/>
      <c r="D61" s="1"/>
      <c r="E61" s="1"/>
      <c r="F61" s="10" t="s">
        <v>23</v>
      </c>
      <c r="G61" s="10"/>
      <c r="H61" s="18" t="e">
        <f>IF(#REF!="",0,IF(#REF!="Very low",1,IF(#REF!="Low",2,IF(#REF!="Medium",3,IF(#REF!="High",4,F45)))))</f>
        <v>#REF!</v>
      </c>
      <c r="I61" s="18" t="e">
        <f>IF(#REF!="",0,IF(#REF!="Very low",1,IF(#REF!="Low",2,IF(#REF!="Medium",3,IF(#REF!="High",4,G45)))))</f>
        <v>#REF!</v>
      </c>
      <c r="J61" s="25" t="e">
        <f>IF(H61*I61=0,"",IF(H61*I61&gt;0.5,H61*I61))</f>
        <v>#REF!</v>
      </c>
      <c r="K61" s="1" t="e">
        <f>IF(J61="","",IF(J61&lt;5, "Low",IF(J61&lt;11,"Medium",IF(J61&gt;11,"High"))))</f>
        <v>#REF!</v>
      </c>
    </row>
    <row r="62" spans="1:11" hidden="1" x14ac:dyDescent="0.25">
      <c r="A62" s="9"/>
      <c r="B62" s="1"/>
      <c r="C62" s="1"/>
      <c r="D62" s="1"/>
      <c r="E62" s="1"/>
      <c r="F62" s="10" t="s">
        <v>24</v>
      </c>
      <c r="G62" s="10"/>
      <c r="H62" s="18">
        <f>IF(F45="",0,IF(F45="Very low",1,IF(F45="Low",2,IF(F45="Medium",3,IF(F45="High",4,#REF!)))))</f>
        <v>2</v>
      </c>
      <c r="I62" s="18">
        <f>IF(G45="",0,IF(G45="Very low",1,IF(G45="Low",2,IF(G45="Medium",3,IF(G45="High",4,#REF!)))))</f>
        <v>3</v>
      </c>
      <c r="J62" s="25">
        <f t="shared" ref="J62:J80" si="0">IF(H62*I62=0,"",IF(H62*I62&gt;0.5,H62*I62))</f>
        <v>6</v>
      </c>
      <c r="K62" s="1" t="str">
        <f t="shared" ref="K62:K80" si="1">IF(J62="","",IF(J62&lt;5, "Low",IF(J62&lt;11,"Medium",IF(J62&gt;11,"High"))))</f>
        <v>Medium</v>
      </c>
    </row>
    <row r="63" spans="1:11" hidden="1" x14ac:dyDescent="0.25">
      <c r="A63" s="9"/>
      <c r="B63" s="1"/>
      <c r="C63" s="1"/>
      <c r="D63" s="1"/>
      <c r="E63" s="1"/>
      <c r="F63" s="10" t="s">
        <v>25</v>
      </c>
      <c r="G63" s="10"/>
      <c r="H63" s="18" t="e">
        <f>IF(#REF!="",0,IF(#REF!="Very low",1,IF(#REF!="Low",2,IF(#REF!="Medium",3,IF(#REF!="High",4,F34)))))</f>
        <v>#REF!</v>
      </c>
      <c r="I63" s="18" t="e">
        <f>IF(#REF!="",0,IF(#REF!="Very low",1,IF(#REF!="Low",2,IF(#REF!="Medium",3,IF(#REF!="High",4,G34)))))</f>
        <v>#REF!</v>
      </c>
      <c r="J63" s="25" t="e">
        <f t="shared" si="0"/>
        <v>#REF!</v>
      </c>
      <c r="K63" s="1" t="e">
        <f t="shared" si="1"/>
        <v>#REF!</v>
      </c>
    </row>
    <row r="64" spans="1:11" hidden="1" x14ac:dyDescent="0.25">
      <c r="A64" s="9"/>
      <c r="B64" s="1"/>
      <c r="C64" s="1"/>
      <c r="D64" s="1"/>
      <c r="E64" s="1"/>
      <c r="F64" s="10" t="s">
        <v>26</v>
      </c>
      <c r="G64" s="10"/>
      <c r="H64" s="18">
        <f>IF(F34="",0,IF(F34="Very low",1,IF(F34="Low",2,IF(F34="Medium",3,IF(F34="High",4,F35)))))</f>
        <v>2</v>
      </c>
      <c r="I64" s="18">
        <f>IF(G34="",0,IF(G34="Very low",1,IF(G34="Low",2,IF(G34="Medium",3,IF(G34="High",4,G35)))))</f>
        <v>3</v>
      </c>
      <c r="J64" s="25">
        <f t="shared" si="0"/>
        <v>6</v>
      </c>
      <c r="K64" s="1" t="str">
        <f t="shared" si="1"/>
        <v>Medium</v>
      </c>
    </row>
    <row r="65" spans="1:11" hidden="1" x14ac:dyDescent="0.25">
      <c r="A65" s="9"/>
      <c r="B65" s="1"/>
      <c r="C65" s="1"/>
      <c r="D65" s="1"/>
      <c r="E65" s="1"/>
      <c r="F65" s="10"/>
      <c r="G65" s="10"/>
      <c r="H65" s="18">
        <f>IF(F35="",0,IF(F35="Very low",1,IF(F35="Low",2,IF(F35="Medium",3,IF(F35="High",4,#REF!)))))</f>
        <v>2</v>
      </c>
      <c r="I65" s="18">
        <f>IF(G35="",0,IF(G35="Very low",1,IF(G35="Low",2,IF(G35="Medium",3,IF(G35="High",4,#REF!)))))</f>
        <v>3</v>
      </c>
      <c r="J65" s="25">
        <f t="shared" si="0"/>
        <v>6</v>
      </c>
      <c r="K65" s="1" t="str">
        <f t="shared" si="1"/>
        <v>Medium</v>
      </c>
    </row>
    <row r="66" spans="1:11" hidden="1" x14ac:dyDescent="0.25">
      <c r="A66" s="9"/>
      <c r="B66" s="1"/>
      <c r="C66" s="1"/>
      <c r="D66" s="1"/>
      <c r="E66" s="1"/>
      <c r="F66" s="10"/>
      <c r="G66" s="10"/>
      <c r="H66" s="18" t="e">
        <f>IF(#REF!="",0,IF(#REF!="Very low",1,IF(#REF!="Low",2,IF(#REF!="Medium",3,IF(#REF!="High",4,#REF!)))))</f>
        <v>#REF!</v>
      </c>
      <c r="I66" s="18" t="e">
        <f>IF(#REF!="",0,IF(#REF!="Very low",1,IF(#REF!="Low",2,IF(#REF!="Medium",3,IF(#REF!="High",4,#REF!)))))</f>
        <v>#REF!</v>
      </c>
      <c r="J66" s="25" t="e">
        <f t="shared" si="0"/>
        <v>#REF!</v>
      </c>
      <c r="K66" s="1" t="e">
        <f t="shared" si="1"/>
        <v>#REF!</v>
      </c>
    </row>
    <row r="67" spans="1:11" hidden="1" x14ac:dyDescent="0.25">
      <c r="A67" s="9"/>
      <c r="B67" s="1"/>
      <c r="C67" s="1"/>
      <c r="D67" s="1"/>
      <c r="E67" s="1"/>
      <c r="F67" s="10"/>
      <c r="G67" s="10"/>
      <c r="H67" s="18" t="e">
        <f>IF(#REF!="",0,IF(#REF!="Very low",1,IF(#REF!="Low",2,IF(#REF!="Medium",3,IF(#REF!="High",4,F37)))))</f>
        <v>#REF!</v>
      </c>
      <c r="I67" s="18" t="e">
        <f>IF(#REF!="",0,IF(#REF!="Very low",1,IF(#REF!="Low",2,IF(#REF!="Medium",3,IF(#REF!="High",4,G37)))))</f>
        <v>#REF!</v>
      </c>
      <c r="J67" s="25" t="e">
        <f t="shared" si="0"/>
        <v>#REF!</v>
      </c>
      <c r="K67" s="1" t="e">
        <f t="shared" si="1"/>
        <v>#REF!</v>
      </c>
    </row>
    <row r="68" spans="1:11" hidden="1" x14ac:dyDescent="0.25">
      <c r="A68" s="9"/>
      <c r="B68" s="1"/>
      <c r="C68" s="1"/>
      <c r="D68" s="1"/>
      <c r="E68" s="1"/>
      <c r="F68" s="10"/>
      <c r="G68" s="10"/>
      <c r="H68" s="18">
        <f>IF(F37="",0,IF(F37="Very low",1,IF(F37="Low",2,IF(F37="Medium",3,IF(F37="High",4,#REF!)))))</f>
        <v>3</v>
      </c>
      <c r="I68" s="18">
        <f>IF(G37="",0,IF(G37="Very low",1,IF(G37="Low",2,IF(G37="Medium",3,IF(G37="High",4,#REF!)))))</f>
        <v>3</v>
      </c>
      <c r="J68" s="25">
        <f t="shared" si="0"/>
        <v>9</v>
      </c>
      <c r="K68" s="1" t="str">
        <f t="shared" si="1"/>
        <v>Medium</v>
      </c>
    </row>
    <row r="69" spans="1:11" hidden="1" x14ac:dyDescent="0.25">
      <c r="A69" s="9"/>
      <c r="B69" s="1"/>
      <c r="C69" s="10" t="s">
        <v>23</v>
      </c>
      <c r="D69" s="10" t="s">
        <v>24</v>
      </c>
      <c r="E69" s="10" t="s">
        <v>25</v>
      </c>
      <c r="F69" s="10" t="s">
        <v>26</v>
      </c>
      <c r="G69" s="10"/>
      <c r="H69" s="18" t="e">
        <f>IF(#REF!="",0,IF(#REF!="Very low",1,IF(#REF!="Low",2,IF(#REF!="Medium",3,IF(#REF!="High",4,#REF!)))))</f>
        <v>#REF!</v>
      </c>
      <c r="I69" s="18" t="e">
        <f>IF(#REF!="",0,IF(#REF!="Very low",1,IF(#REF!="Low",2,IF(#REF!="Medium",3,IF(#REF!="High",4,#REF!)))))</f>
        <v>#REF!</v>
      </c>
      <c r="J69" s="25" t="e">
        <f t="shared" si="0"/>
        <v>#REF!</v>
      </c>
      <c r="K69" s="1" t="e">
        <f t="shared" si="1"/>
        <v>#REF!</v>
      </c>
    </row>
    <row r="70" spans="1:11" hidden="1" x14ac:dyDescent="0.25">
      <c r="A70" s="9"/>
      <c r="B70" s="10" t="s">
        <v>23</v>
      </c>
      <c r="C70" s="23">
        <v>1</v>
      </c>
      <c r="D70" s="23">
        <v>2</v>
      </c>
      <c r="E70" s="24">
        <v>3</v>
      </c>
      <c r="F70" s="23">
        <v>4</v>
      </c>
      <c r="G70" s="10"/>
      <c r="H70" s="18" t="e">
        <f>IF(#REF!="",0,IF(#REF!="Very low",1,IF(#REF!="Low",2,IF(#REF!="Medium",3,IF(#REF!="High",4,#REF!)))))</f>
        <v>#REF!</v>
      </c>
      <c r="I70" s="18" t="e">
        <f>IF(#REF!="",0,IF(#REF!="Very low",1,IF(#REF!="Low",2,IF(#REF!="Medium",3,IF(#REF!="High",4,#REF!)))))</f>
        <v>#REF!</v>
      </c>
      <c r="J70" s="25" t="e">
        <f t="shared" si="0"/>
        <v>#REF!</v>
      </c>
      <c r="K70" s="1" t="e">
        <f t="shared" si="1"/>
        <v>#REF!</v>
      </c>
    </row>
    <row r="71" spans="1:11" hidden="1" x14ac:dyDescent="0.25">
      <c r="A71" s="9"/>
      <c r="B71" s="10" t="s">
        <v>24</v>
      </c>
      <c r="C71" s="23">
        <v>2</v>
      </c>
      <c r="D71" s="23">
        <v>4</v>
      </c>
      <c r="E71" s="22">
        <v>6</v>
      </c>
      <c r="F71" s="21">
        <v>8</v>
      </c>
      <c r="G71" s="10"/>
      <c r="H71" s="18" t="e">
        <f>IF(#REF!="",0,IF(#REF!="Very low",1,IF(#REF!="Low",2,IF(#REF!="Medium",3,IF(#REF!="High",4,#REF!)))))</f>
        <v>#REF!</v>
      </c>
      <c r="I71" s="18" t="e">
        <f>IF(#REF!="",0,IF(#REF!="Very low",1,IF(#REF!="Low",2,IF(#REF!="Medium",3,IF(#REF!="High",4,#REF!)))))</f>
        <v>#REF!</v>
      </c>
      <c r="J71" s="25" t="e">
        <f t="shared" si="0"/>
        <v>#REF!</v>
      </c>
      <c r="K71" s="1" t="e">
        <f t="shared" si="1"/>
        <v>#REF!</v>
      </c>
    </row>
    <row r="72" spans="1:11" hidden="1" x14ac:dyDescent="0.25">
      <c r="A72" s="9"/>
      <c r="B72" s="10" t="s">
        <v>25</v>
      </c>
      <c r="C72" s="23">
        <v>3</v>
      </c>
      <c r="D72" s="21">
        <v>6</v>
      </c>
      <c r="E72" s="22">
        <v>9</v>
      </c>
      <c r="F72" s="19">
        <v>12</v>
      </c>
      <c r="G72" s="10"/>
      <c r="H72" s="18" t="e">
        <f>IF(#REF!="",0,IF(#REF!="Very low",1,IF(#REF!="Low",2,IF(#REF!="Medium",3,IF(#REF!="High",4,#REF!)))))</f>
        <v>#REF!</v>
      </c>
      <c r="I72" s="18" t="e">
        <f>IF(#REF!="",0,IF(#REF!="Very low",1,IF(#REF!="Low",2,IF(#REF!="Medium",3,IF(#REF!="High",4,#REF!)))))</f>
        <v>#REF!</v>
      </c>
      <c r="J72" s="25" t="e">
        <f t="shared" si="0"/>
        <v>#REF!</v>
      </c>
      <c r="K72" s="1" t="e">
        <f t="shared" si="1"/>
        <v>#REF!</v>
      </c>
    </row>
    <row r="73" spans="1:11" hidden="1" x14ac:dyDescent="0.25">
      <c r="A73" s="9"/>
      <c r="B73" s="10" t="s">
        <v>26</v>
      </c>
      <c r="C73" s="23">
        <v>4</v>
      </c>
      <c r="D73" s="21">
        <v>8</v>
      </c>
      <c r="E73" s="20">
        <v>12</v>
      </c>
      <c r="F73" s="19">
        <v>16</v>
      </c>
      <c r="G73" s="10"/>
      <c r="H73" s="18" t="e">
        <f>IF(#REF!="",0,IF(#REF!="Very low",1,IF(#REF!="Low",2,IF(#REF!="Medium",3,IF(#REF!="High",4,#REF!)))))</f>
        <v>#REF!</v>
      </c>
      <c r="I73" s="18" t="e">
        <f>IF(#REF!="",0,IF(#REF!="Very low",1,IF(#REF!="Low",2,IF(#REF!="Medium",3,IF(#REF!="High",4,#REF!)))))</f>
        <v>#REF!</v>
      </c>
      <c r="J73" s="25" t="e">
        <f t="shared" si="0"/>
        <v>#REF!</v>
      </c>
      <c r="K73" s="1" t="e">
        <f t="shared" si="1"/>
        <v>#REF!</v>
      </c>
    </row>
    <row r="74" spans="1:11" hidden="1" x14ac:dyDescent="0.25">
      <c r="A74" s="9"/>
      <c r="B74" s="10"/>
      <c r="C74" s="10"/>
      <c r="D74" s="10"/>
      <c r="F74" s="10"/>
      <c r="G74" s="10"/>
      <c r="H74" s="18" t="e">
        <f>IF(#REF!="",0,IF(#REF!="Very low",1,IF(#REF!="Low",2,IF(#REF!="Medium",3,IF(#REF!="High",4,#REF!)))))</f>
        <v>#REF!</v>
      </c>
      <c r="I74" s="18" t="e">
        <f>IF(#REF!="",0,IF(#REF!="Very low",1,IF(#REF!="Low",2,IF(#REF!="Medium",3,IF(#REF!="High",4,#REF!)))))</f>
        <v>#REF!</v>
      </c>
      <c r="J74" s="25" t="e">
        <f t="shared" si="0"/>
        <v>#REF!</v>
      </c>
      <c r="K74" s="1" t="e">
        <f t="shared" si="1"/>
        <v>#REF!</v>
      </c>
    </row>
    <row r="75" spans="1:11" hidden="1" x14ac:dyDescent="0.25">
      <c r="A75" s="9"/>
      <c r="B75" s="1"/>
      <c r="C75" s="1"/>
      <c r="D75" s="1"/>
      <c r="E75" s="1"/>
      <c r="F75" s="10"/>
      <c r="G75" s="10"/>
      <c r="H75" s="18" t="e">
        <f>IF(#REF!="",0,IF(#REF!="Very low",1,IF(#REF!="Low",2,IF(#REF!="Medium",3,IF(#REF!="High",4,#REF!)))))</f>
        <v>#REF!</v>
      </c>
      <c r="I75" s="18" t="e">
        <f>IF(#REF!="",0,IF(#REF!="Very low",1,IF(#REF!="Low",2,IF(#REF!="Medium",3,IF(#REF!="High",4,#REF!)))))</f>
        <v>#REF!</v>
      </c>
      <c r="J75" s="25" t="e">
        <f t="shared" si="0"/>
        <v>#REF!</v>
      </c>
      <c r="K75" s="1" t="e">
        <f t="shared" si="1"/>
        <v>#REF!</v>
      </c>
    </row>
    <row r="76" spans="1:11" hidden="1" x14ac:dyDescent="0.25">
      <c r="A76" s="9"/>
      <c r="B76" s="1"/>
      <c r="C76" s="1"/>
      <c r="D76" s="1"/>
      <c r="E76" s="1"/>
      <c r="F76" s="10"/>
      <c r="G76" s="10"/>
      <c r="H76" s="18" t="e">
        <f>IF(#REF!="",0,IF(#REF!="Very low",1,IF(#REF!="Low",2,IF(#REF!="Medium",3,IF(#REF!="High",4,#REF!)))))</f>
        <v>#REF!</v>
      </c>
      <c r="I76" s="18" t="e">
        <f>IF(#REF!="",0,IF(#REF!="Very low",1,IF(#REF!="Low",2,IF(#REF!="Medium",3,IF(#REF!="High",4,#REF!)))))</f>
        <v>#REF!</v>
      </c>
      <c r="J76" s="25" t="e">
        <f t="shared" si="0"/>
        <v>#REF!</v>
      </c>
      <c r="K76" s="1" t="e">
        <f t="shared" si="1"/>
        <v>#REF!</v>
      </c>
    </row>
    <row r="77" spans="1:11" hidden="1" x14ac:dyDescent="0.25">
      <c r="A77" s="9"/>
      <c r="B77" s="1"/>
      <c r="C77" s="1"/>
      <c r="D77" s="1"/>
      <c r="E77" s="1"/>
      <c r="F77" s="10"/>
      <c r="G77" s="10"/>
      <c r="H77" s="18" t="e">
        <f>IF(#REF!="",0,IF(#REF!="Very low",1,IF(#REF!="Low",2,IF(#REF!="Medium",3,IF(#REF!="High",4,#REF!)))))</f>
        <v>#REF!</v>
      </c>
      <c r="I77" s="18" t="e">
        <f>IF(#REF!="",0,IF(#REF!="Very low",1,IF(#REF!="Low",2,IF(#REF!="Medium",3,IF(#REF!="High",4,#REF!)))))</f>
        <v>#REF!</v>
      </c>
      <c r="J77" s="25" t="e">
        <f t="shared" si="0"/>
        <v>#REF!</v>
      </c>
      <c r="K77" s="1" t="e">
        <f t="shared" si="1"/>
        <v>#REF!</v>
      </c>
    </row>
    <row r="78" spans="1:11" hidden="1" x14ac:dyDescent="0.25">
      <c r="A78" s="9"/>
      <c r="B78" s="1"/>
      <c r="C78" s="1"/>
      <c r="D78" s="1"/>
      <c r="E78" s="1"/>
      <c r="F78" s="10"/>
      <c r="G78" s="10"/>
      <c r="H78" s="18" t="e">
        <f>IF(#REF!="",0,IF(#REF!="Very low",1,IF(#REF!="Low",2,IF(#REF!="Medium",3,IF(#REF!="High",4,#REF!)))))</f>
        <v>#REF!</v>
      </c>
      <c r="I78" s="18" t="e">
        <f>IF(#REF!="",0,IF(#REF!="Very low",1,IF(#REF!="Low",2,IF(#REF!="Medium",3,IF(#REF!="High",4,#REF!)))))</f>
        <v>#REF!</v>
      </c>
      <c r="J78" s="25" t="e">
        <f t="shared" si="0"/>
        <v>#REF!</v>
      </c>
      <c r="K78" s="1" t="e">
        <f t="shared" si="1"/>
        <v>#REF!</v>
      </c>
    </row>
    <row r="79" spans="1:11" hidden="1" x14ac:dyDescent="0.25">
      <c r="A79" s="9"/>
      <c r="B79" s="1"/>
      <c r="C79" s="1"/>
      <c r="D79" s="1"/>
      <c r="E79" s="1"/>
      <c r="F79" s="10"/>
      <c r="G79" s="10"/>
      <c r="H79" s="18" t="e">
        <f>IF(#REF!="",0,IF(#REF!="Very low",1,IF(#REF!="Low",2,IF(#REF!="Medium",3,IF(#REF!="High",4,#REF!)))))</f>
        <v>#REF!</v>
      </c>
      <c r="I79" s="18" t="e">
        <f>IF(#REF!="",0,IF(#REF!="Very low",1,IF(#REF!="Low",2,IF(#REF!="Medium",3,IF(#REF!="High",4,#REF!)))))</f>
        <v>#REF!</v>
      </c>
      <c r="J79" s="25" t="e">
        <f t="shared" si="0"/>
        <v>#REF!</v>
      </c>
      <c r="K79" s="1" t="e">
        <f t="shared" si="1"/>
        <v>#REF!</v>
      </c>
    </row>
    <row r="80" spans="1:11" hidden="1" x14ac:dyDescent="0.25">
      <c r="A80" s="9"/>
      <c r="B80" s="1"/>
      <c r="C80" s="1"/>
      <c r="D80" s="1"/>
      <c r="E80" s="1"/>
      <c r="F80" s="10"/>
      <c r="G80" s="10"/>
      <c r="H80" s="18" t="e">
        <f>IF(#REF!="",0,IF(#REF!="Very low",1,IF(#REF!="Low",2,IF(#REF!="Medium",3,IF(#REF!="High",4,#REF!)))))</f>
        <v>#REF!</v>
      </c>
      <c r="I80" s="18" t="e">
        <f>IF(#REF!="",0,IF(#REF!="Very low",1,IF(#REF!="Low",2,IF(#REF!="Medium",3,IF(#REF!="High",4,#REF!)))))</f>
        <v>#REF!</v>
      </c>
      <c r="J80" s="25" t="e">
        <f t="shared" si="0"/>
        <v>#REF!</v>
      </c>
      <c r="K80" s="1" t="e">
        <f t="shared" si="1"/>
        <v>#REF!</v>
      </c>
    </row>
    <row r="81" spans="1:11" hidden="1" x14ac:dyDescent="0.25">
      <c r="A81" s="9"/>
      <c r="B81" s="1"/>
      <c r="C81" s="1"/>
      <c r="D81" s="1"/>
      <c r="E81" s="1"/>
      <c r="F81" s="10"/>
      <c r="G81" s="10"/>
      <c r="H81" s="10"/>
      <c r="I81" s="10"/>
      <c r="J81" s="1"/>
      <c r="K81" s="1"/>
    </row>
    <row r="82" spans="1:11" hidden="1" x14ac:dyDescent="0.25">
      <c r="A82" s="1"/>
      <c r="B82" s="1"/>
      <c r="C82" s="1"/>
      <c r="D82" s="1"/>
      <c r="E82" s="1"/>
      <c r="F82" s="10"/>
      <c r="G82" s="10"/>
      <c r="H82" s="10"/>
      <c r="I82" s="10"/>
      <c r="J82" s="1"/>
      <c r="K82" s="1"/>
    </row>
    <row r="83" spans="1:11" hidden="1" x14ac:dyDescent="0.25">
      <c r="A83" s="1"/>
      <c r="B83" s="1"/>
      <c r="C83" s="1"/>
      <c r="D83" s="1"/>
      <c r="E83" s="1"/>
      <c r="F83" s="10"/>
      <c r="G83" s="10"/>
      <c r="H83" s="10"/>
      <c r="I83" s="10"/>
      <c r="J83" s="1"/>
      <c r="K83" s="1"/>
    </row>
    <row r="84" spans="1:11" hidden="1" x14ac:dyDescent="0.25">
      <c r="A84" s="1"/>
      <c r="B84" s="1"/>
      <c r="C84" s="1"/>
      <c r="D84" s="1"/>
      <c r="E84" s="1"/>
      <c r="F84" s="10"/>
      <c r="G84" s="10"/>
      <c r="H84" s="10"/>
      <c r="I84" s="10"/>
      <c r="J84" s="1"/>
      <c r="K84" s="1"/>
    </row>
    <row r="118" ht="13.5" customHeight="1" x14ac:dyDescent="0.25"/>
  </sheetData>
  <sheetProtection selectLockedCells="1"/>
  <customSheetViews>
    <customSheetView guid="{E97D51D5-82FC-4DA7-B710-6C2F2168E4A9}" scale="90" hiddenRows="1" hiddenColumns="1" topLeftCell="B1">
      <selection activeCell="G21" sqref="G21"/>
      <pageMargins left="0.74803149606299213" right="0.74803149606299213" top="0.98425196850393704" bottom="0.98425196850393704" header="0.51181102362204722" footer="0.51181102362204722"/>
      <pageSetup paperSize="8" orientation="landscape" r:id="rId1"/>
      <headerFooter alignWithMargins="0">
        <oddHeader>&amp;CGeneric Risk Assessment SR2008No12GRA</oddHeader>
        <oddFooter>Page &amp;P</oddFooter>
      </headerFooter>
    </customSheetView>
    <customSheetView guid="{2C03A5DE-F303-42BC-97D4-2B4FC543BCB1}" scale="90" showPageBreaks="1" hiddenRows="1" hiddenColumns="1" topLeftCell="B1">
      <selection activeCell="G21" sqref="G21"/>
      <pageMargins left="0.74803149606299213" right="0.74803149606299213" top="0.98425196850393704" bottom="0.98425196850393704" header="0.51181102362204722" footer="0.51181102362204722"/>
      <pageSetup paperSize="8" orientation="landscape" r:id="rId2"/>
      <headerFooter alignWithMargins="0">
        <oddHeader>&amp;CGeneric Risk Assessment SR2008No12GRA</oddHeader>
        <oddFooter>Page &amp;P</oddFooter>
      </headerFooter>
    </customSheetView>
    <customSheetView guid="{DC5C2FF1-5055-43B5-BA5A-4212100D6810}" scale="90" showPageBreaks="1" hiddenRows="1" hiddenColumns="1" topLeftCell="B1">
      <selection activeCell="F9" sqref="F9:J9"/>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customSheetView>
    <customSheetView guid="{9BB95D69-0A19-48BB-8B42-276CC8A225B1}" scale="90" showPageBreaks="1" hiddenRows="1" hiddenColumns="1" topLeftCell="B10">
      <selection activeCell="B1" sqref="A1:IV1"/>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customSheetView>
    <customSheetView guid="{AB8A2386-92C4-44FD-A493-C32F59AC0CD4}" scale="75" hiddenRows="1" hiddenColumns="1" topLeftCell="B11">
      <selection activeCell="G23" sqref="G23"/>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customSheetView>
    <customSheetView guid="{8325B47A-CA89-47A4-84F4-EFB1FB496ADD}" scale="75" hiddenRows="1" hiddenColumns="1" showRuler="0" topLeftCell="B1">
      <selection activeCell="B1" sqref="B1"/>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customSheetView>
    <customSheetView guid="{D7B45D4B-737E-4D9A-9F03-F921B1C92CD6}" scale="75" hiddenRows="1" hiddenColumns="1" showRuler="0" topLeftCell="B1">
      <selection activeCell="E10" sqref="E10"/>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customSheetView>
    <customSheetView guid="{EA40B971-D450-417D-A0A5-3B4314A4864A}" hiddenRows="1" hiddenColumns="1" showRuler="0" topLeftCell="B1">
      <selection activeCell="E6" sqref="E6"/>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customSheetView>
    <customSheetView guid="{21207DE7-0DDE-4D0B-A424-87C74D55C6BE}" hiddenRows="1" hiddenColumns="1" topLeftCell="B1">
      <selection activeCell="C17" sqref="C17"/>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customSheetView>
    <customSheetView guid="{D69022FF-D4DC-475E-8EF6-D420388CEAAD}" showPageBreaks="1" hiddenRows="1" hiddenColumns="1" topLeftCell="B1">
      <selection activeCell="K34" sqref="K34"/>
      <pageMargins left="0.25" right="0.25" top="0.75" bottom="0.75" header="0.3" footer="0.3"/>
      <pageSetup paperSize="8" orientation="landscape"/>
      <headerFooter alignWithMargins="0">
        <oddHeader>&amp;CGeneric Risk Assessment SR2008No12GRA</oddHeader>
        <oddFooter>Page &amp;P</oddFooter>
      </headerFooter>
    </customSheetView>
    <customSheetView guid="{E22DC74E-5CB7-4A72-85F7-D5E8B2B2A91F}" scale="90" hiddenRows="1" hiddenColumns="1" topLeftCell="B1">
      <selection activeCell="G21" sqref="G21"/>
      <pageMargins left="0.74803149606299213" right="0.74803149606299213" top="0.98425196850393704" bottom="0.98425196850393704" header="0.51181102362204722" footer="0.51181102362204722"/>
      <pageSetup paperSize="8" orientation="landscape" r:id="rId3"/>
      <headerFooter alignWithMargins="0">
        <oddHeader>&amp;CGeneric Risk Assessment SR2008No12GRA</oddHeader>
        <oddFooter>Page &amp;P</oddFooter>
      </headerFooter>
    </customSheetView>
  </customSheetViews>
  <mergeCells count="5">
    <mergeCell ref="B1:I1"/>
    <mergeCell ref="F9:J9"/>
    <mergeCell ref="F3:J3"/>
    <mergeCell ref="F5:J5"/>
    <mergeCell ref="F7:J7"/>
  </mergeCells>
  <phoneticPr fontId="0" type="noConversion"/>
  <dataValidations count="1">
    <dataValidation type="list" allowBlank="1" showInputMessage="1" showErrorMessage="1" sqref="F34:G47" xr:uid="{00000000-0002-0000-0000-000000000000}">
      <formula1>$F$61:$F$65</formula1>
    </dataValidation>
  </dataValidations>
  <pageMargins left="0.74803149606299213" right="0.74803149606299213" top="0.98425196850393704" bottom="0.98425196850393704" header="0.51181102362204722" footer="0.51181102362204722"/>
  <pageSetup paperSize="8" orientation="landscape" r:id="rId4"/>
  <headerFooter alignWithMargins="0">
    <oddHeader>&amp;CGeneric Risk Assessment SR2008No12GRA</oddHeader>
    <oddFooter>Page &amp;P</oddFooter>
  </headerFooter>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REGU-632-455</_dlc_DocId>
    <_dlc_DocIdUrl xmlns="9be56660-2c31-41ef-bc00-23e72f632f2a">
      <Url>https://cyfoethnaturiolcymru.sharepoint.com/teams/Regulatory/wasters/wain/_layouts/15/DocIdRedir.aspx?ID=REGU-632-455</Url>
      <Description>REGU-632-455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78499d3b-94a8-4059-8763-489d4400b14a" ContentTypeId="0x01010067EB80C5FE939D4A9B3D8BA62129B7F501" PreviousValue="false"/>
</file>

<file path=customXml/item5.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E7FF2A-B0EA-40C8-8247-B86FDCB191E0}">
  <ds:schemaRefs>
    <ds:schemaRef ds:uri="http://schemas.microsoft.com/sharepoint/events"/>
  </ds:schemaRefs>
</ds:datastoreItem>
</file>

<file path=customXml/itemProps2.xml><?xml version="1.0" encoding="utf-8"?>
<ds:datastoreItem xmlns:ds="http://schemas.openxmlformats.org/officeDocument/2006/customXml" ds:itemID="{2A0486A4-818C-4C5A-87D1-73D6D717DFB1}">
  <ds:schemaRefs>
    <ds:schemaRef ds:uri="http://purl.org/dc/elements/1.1/"/>
    <ds:schemaRef ds:uri="http://schemas.microsoft.com/office/2006/documentManagement/types"/>
    <ds:schemaRef ds:uri="http://purl.org/dc/dcmitype/"/>
    <ds:schemaRef ds:uri="http://purl.org/dc/terms/"/>
    <ds:schemaRef ds:uri="9be56660-2c31-41ef-bc00-23e72f632f2a"/>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24DB7E8-93FD-4B1D-B42F-2EAA1A9C0594}">
  <ds:schemaRefs>
    <ds:schemaRef ds:uri="http://schemas.microsoft.com/sharepoint/v3/contenttype/forms"/>
  </ds:schemaRefs>
</ds:datastoreItem>
</file>

<file path=customXml/itemProps4.xml><?xml version="1.0" encoding="utf-8"?>
<ds:datastoreItem xmlns:ds="http://schemas.openxmlformats.org/officeDocument/2006/customXml" ds:itemID="{1593DF5E-148A-44B9-83D0-62EBB557F09E}">
  <ds:schemaRefs>
    <ds:schemaRef ds:uri="Microsoft.SharePoint.Taxonomy.ContentTypeSync"/>
  </ds:schemaRefs>
</ds:datastoreItem>
</file>

<file path=customXml/itemProps5.xml><?xml version="1.0" encoding="utf-8"?>
<ds:datastoreItem xmlns:ds="http://schemas.openxmlformats.org/officeDocument/2006/customXml" ds:itemID="{1B67AEED-E86F-47CF-AB0A-C5ACE0B6A0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Standard Permit GRA1</vt:lpstr>
      <vt:lpstr>'Standard Permit GRA1'!Print_Titles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 Wheadon</dc:creator>
  <cp:lastModifiedBy>Evans, Samantha</cp:lastModifiedBy>
  <cp:lastPrinted>2012-11-14T14:03:52Z</cp:lastPrinted>
  <dcterms:created xsi:type="dcterms:W3CDTF">2005-05-04T08:30:35Z</dcterms:created>
  <dcterms:modified xsi:type="dcterms:W3CDTF">2023-05-15T07:47:59Z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0x01010067EB80C5FE939D4A9B3D8BA62129B7F501005C2964981E94FD45B2F5886F38D3CF02</vt:lpwstr>
  </property>
  <property fmtid="{D5CDD505-2E9C-101B-9397-08002B2CF9AE}" pid="4" name="_dlc_DocIdItemGuid">
    <vt:lpwstr>ebec9e6d-94fc-43e2-a901-b6d9ea24653a</vt:lpwstr>
  </property>
</Properties>
</file>